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6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8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9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0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1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2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3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4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5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6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7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8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9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40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1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S:\Rectorat-Aix\DIEC\DIEC 3.03\LES DIPLOMES DU BUREAU\BTS\BTS session 2025\BTS OSMIN\Osmin\SESSION 2026\1-GENERAL\"/>
    </mc:Choice>
  </mc:AlternateContent>
  <xr:revisionPtr revIDLastSave="0" documentId="8_{E05827BC-80E9-49CF-8304-A3584EE76977}" xr6:coauthVersionLast="47" xr6:coauthVersionMax="47" xr10:uidLastSave="{00000000-0000-0000-0000-000000000000}"/>
  <bookViews>
    <workbookView xWindow="20370" yWindow="-120" windowWidth="29040" windowHeight="15720" activeTab="1" xr2:uid="{00000000-000D-0000-FFFF-FFFF00000000}"/>
  </bookViews>
  <sheets>
    <sheet name="BTS ET EPREUVES" sheetId="1" state="hidden" r:id="rId1"/>
    <sheet name="1. Informations administratives" sheetId="2" r:id="rId2"/>
    <sheet name="2. Saisie des notes" sheetId="3" r:id="rId3"/>
    <sheet name="3. Émargement" sheetId="4" r:id="rId4"/>
    <sheet name="C01" sheetId="5" r:id="rId5"/>
    <sheet name="C02" sheetId="6" r:id="rId6"/>
    <sheet name="C03" sheetId="7" r:id="rId7"/>
    <sheet name="C04" sheetId="8" r:id="rId8"/>
    <sheet name="C05" sheetId="9" r:id="rId9"/>
    <sheet name="C06" sheetId="10" r:id="rId10"/>
    <sheet name="C07" sheetId="11" r:id="rId11"/>
    <sheet name="C08" sheetId="12" r:id="rId12"/>
    <sheet name="C09" sheetId="13" r:id="rId13"/>
    <sheet name="C10" sheetId="14" r:id="rId14"/>
    <sheet name="C11" sheetId="15" r:id="rId15"/>
    <sheet name="C12" sheetId="16" r:id="rId16"/>
    <sheet name="C13" sheetId="17" r:id="rId17"/>
    <sheet name="C14" sheetId="18" r:id="rId18"/>
    <sheet name="C15" sheetId="19" r:id="rId19"/>
    <sheet name="C16" sheetId="20" r:id="rId20"/>
    <sheet name="C17" sheetId="21" r:id="rId21"/>
    <sheet name="C18" sheetId="22" r:id="rId22"/>
    <sheet name="C19" sheetId="23" r:id="rId23"/>
    <sheet name="C20" sheetId="24" r:id="rId24"/>
    <sheet name="C21" sheetId="25" r:id="rId25"/>
    <sheet name="C22" sheetId="26" r:id="rId26"/>
    <sheet name="C23" sheetId="27" r:id="rId27"/>
    <sheet name="C24" sheetId="28" r:id="rId28"/>
    <sheet name="C25" sheetId="29" r:id="rId29"/>
    <sheet name="C26" sheetId="30" r:id="rId30"/>
    <sheet name="C27" sheetId="31" r:id="rId31"/>
    <sheet name="C28" sheetId="32" r:id="rId32"/>
    <sheet name="C29" sheetId="33" r:id="rId33"/>
    <sheet name="C30" sheetId="34" r:id="rId34"/>
    <sheet name="C31" sheetId="35" r:id="rId35"/>
    <sheet name="C32" sheetId="36" r:id="rId36"/>
    <sheet name="C33" sheetId="37" r:id="rId37"/>
    <sheet name="C34" sheetId="38" r:id="rId38"/>
    <sheet name="C35" sheetId="39" r:id="rId39"/>
    <sheet name="C36" sheetId="40" r:id="rId40"/>
    <sheet name="C37" sheetId="41" r:id="rId41"/>
    <sheet name="C38" sheetId="42" r:id="rId42"/>
    <sheet name="C39" sheetId="43" r:id="rId43"/>
    <sheet name="C40" sheetId="44" r:id="rId44"/>
  </sheets>
  <definedNames>
    <definedName name="Print_Titles" localSheetId="2">'2. Saisie des notes'!$A:$C,'2. Saisie des notes'!$1:$5</definedName>
    <definedName name="Print_Titles" localSheetId="3">'3. Émargement'!$1:$5</definedName>
    <definedName name="_xlnm.Print_Area" localSheetId="1">'1. Informations administratives'!$A$1:$N$47</definedName>
    <definedName name="_xlnm.Print_Area" localSheetId="2">'2. Saisie des notes'!$A$1:$EB$45</definedName>
    <definedName name="_xlnm.Print_Area" localSheetId="3">'3. Émargement'!$B$1:$G$46</definedName>
    <definedName name="_xlnm.Print_Area" localSheetId="4">'C01'!$B$1:$X$115</definedName>
    <definedName name="_xlnm.Print_Area" localSheetId="5">'C02'!$B$1:$X$115</definedName>
    <definedName name="_xlnm.Print_Area" localSheetId="6">'C03'!$B$1:$X$115</definedName>
    <definedName name="_xlnm.Print_Area" localSheetId="7">'C04'!$B$1:$X$115</definedName>
    <definedName name="_xlnm.Print_Area" localSheetId="8">'C05'!$B$1:$X$115</definedName>
    <definedName name="_xlnm.Print_Area" localSheetId="9">'C06'!$B$1:$X$115</definedName>
    <definedName name="_xlnm.Print_Area" localSheetId="10">'C07'!$B$1:$X$115</definedName>
    <definedName name="_xlnm.Print_Area" localSheetId="11">'C08'!$B$1:$X$115</definedName>
    <definedName name="_xlnm.Print_Area" localSheetId="12">'C09'!$B$1:$X$115</definedName>
    <definedName name="_xlnm.Print_Area" localSheetId="13">'C10'!$B$1:$X$115</definedName>
    <definedName name="_xlnm.Print_Area" localSheetId="14">'C11'!$B$1:$X$115</definedName>
    <definedName name="_xlnm.Print_Area" localSheetId="15">'C12'!$B$1:$X$115</definedName>
    <definedName name="_xlnm.Print_Area" localSheetId="16">'C13'!$B$1:$X$115</definedName>
    <definedName name="_xlnm.Print_Area" localSheetId="17">'C14'!$B$1:$X$115</definedName>
    <definedName name="_xlnm.Print_Area" localSheetId="18">'C15'!$B$1:$X$115</definedName>
    <definedName name="_xlnm.Print_Area" localSheetId="19">'C16'!$B$1:$X$115</definedName>
    <definedName name="_xlnm.Print_Area" localSheetId="20">'C17'!$B$1:$X$115</definedName>
    <definedName name="_xlnm.Print_Area" localSheetId="21">'C18'!$B$1:$X$115</definedName>
    <definedName name="_xlnm.Print_Area" localSheetId="22">'C19'!$B$1:$X$115</definedName>
    <definedName name="_xlnm.Print_Area" localSheetId="23">'C20'!$B$1:$X$115</definedName>
    <definedName name="_xlnm.Print_Area" localSheetId="24">'C21'!$B$1:$X$115</definedName>
    <definedName name="_xlnm.Print_Area" localSheetId="25">'C22'!$B$1:$X$115</definedName>
    <definedName name="_xlnm.Print_Area" localSheetId="26">'C23'!$B$1:$X$115</definedName>
    <definedName name="_xlnm.Print_Area" localSheetId="27">'C24'!$B$1:$X$115</definedName>
    <definedName name="_xlnm.Print_Area" localSheetId="28">'C25'!$B$1:$X$115</definedName>
    <definedName name="_xlnm.Print_Area" localSheetId="29">'C26'!$B$1:$X$115</definedName>
    <definedName name="_xlnm.Print_Area" localSheetId="30">'C27'!$B$1:$X$115</definedName>
    <definedName name="_xlnm.Print_Area" localSheetId="31">'C28'!$B$1:$X$115</definedName>
    <definedName name="_xlnm.Print_Area" localSheetId="32">'C29'!$B$1:$X$115</definedName>
    <definedName name="_xlnm.Print_Area" localSheetId="33">'C30'!$B$1:$X$115</definedName>
    <definedName name="_xlnm.Print_Area" localSheetId="34">'C31'!$B$1:$X$115</definedName>
    <definedName name="_xlnm.Print_Area" localSheetId="35">'C32'!$B$1:$X$115</definedName>
    <definedName name="_xlnm.Print_Area" localSheetId="36">'C33'!$B$1:$X$115</definedName>
    <definedName name="_xlnm.Print_Area" localSheetId="37">'C34'!$B$1:$X$115</definedName>
    <definedName name="_xlnm.Print_Area" localSheetId="38">'C35'!$B$1:$X$115</definedName>
    <definedName name="_xlnm.Print_Area" localSheetId="39">'C36'!$B$1:$X$115</definedName>
    <definedName name="_xlnm.Print_Area" localSheetId="40">'C37'!$B$1:$X$115</definedName>
    <definedName name="_xlnm.Print_Area" localSheetId="41">'C38'!$B$1:$X$115</definedName>
    <definedName name="_xlnm.Print_Area" localSheetId="42">'C39'!$B$1:$X$115</definedName>
    <definedName name="_xlnm.Print_Area" localSheetId="43">'C40'!$B$1:$X$115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33" i="44" l="1"/>
  <c r="Q33" i="44"/>
  <c r="R32" i="44"/>
  <c r="Q32" i="44"/>
  <c r="R31" i="44"/>
  <c r="Q31" i="44"/>
  <c r="N7" i="44"/>
  <c r="G7" i="44"/>
  <c r="I4" i="44"/>
  <c r="V3" i="44"/>
  <c r="F3" i="44"/>
  <c r="F2" i="44"/>
  <c r="A2" i="44" a="1"/>
  <c r="A2" i="44" s="1"/>
  <c r="K5" i="44" s="1"/>
  <c r="R33" i="43"/>
  <c r="Q33" i="43"/>
  <c r="R32" i="43"/>
  <c r="Q32" i="43"/>
  <c r="R31" i="43"/>
  <c r="Q31" i="43"/>
  <c r="N7" i="43"/>
  <c r="G7" i="43"/>
  <c r="I4" i="43"/>
  <c r="V3" i="43"/>
  <c r="F3" i="43"/>
  <c r="F2" i="43"/>
  <c r="A2" i="43" a="1"/>
  <c r="A2" i="43" s="1"/>
  <c r="D28" i="43" s="1"/>
  <c r="R33" i="42"/>
  <c r="Q33" i="42"/>
  <c r="R32" i="42"/>
  <c r="Q32" i="42"/>
  <c r="R31" i="42"/>
  <c r="Q31" i="42"/>
  <c r="N7" i="42"/>
  <c r="G7" i="42"/>
  <c r="I4" i="42"/>
  <c r="V3" i="42"/>
  <c r="F3" i="42"/>
  <c r="F2" i="42"/>
  <c r="A2" i="42" a="1"/>
  <c r="A2" i="42" s="1"/>
  <c r="R33" i="41"/>
  <c r="Q33" i="41"/>
  <c r="R32" i="41"/>
  <c r="Q32" i="41"/>
  <c r="R31" i="41"/>
  <c r="Q31" i="41"/>
  <c r="N7" i="41"/>
  <c r="G7" i="41"/>
  <c r="I4" i="41"/>
  <c r="V3" i="41"/>
  <c r="F3" i="41"/>
  <c r="F2" i="41"/>
  <c r="A2" i="41" a="1"/>
  <c r="A2" i="41" s="1"/>
  <c r="K2" i="41" s="1"/>
  <c r="R33" i="40"/>
  <c r="Q33" i="40"/>
  <c r="R32" i="40"/>
  <c r="Q32" i="40"/>
  <c r="R31" i="40"/>
  <c r="Q31" i="40"/>
  <c r="N7" i="40"/>
  <c r="G7" i="40"/>
  <c r="I4" i="40"/>
  <c r="V3" i="40"/>
  <c r="F3" i="40"/>
  <c r="F2" i="40"/>
  <c r="A2" i="40" a="1"/>
  <c r="A2" i="40" s="1"/>
  <c r="K4" i="40" s="1"/>
  <c r="R33" i="39"/>
  <c r="Q33" i="39"/>
  <c r="R32" i="39"/>
  <c r="Q32" i="39"/>
  <c r="R31" i="39"/>
  <c r="Q31" i="39"/>
  <c r="N7" i="39"/>
  <c r="G7" i="39"/>
  <c r="I4" i="39"/>
  <c r="V3" i="39"/>
  <c r="F3" i="39"/>
  <c r="F2" i="39"/>
  <c r="A2" i="39" a="1"/>
  <c r="A2" i="39" s="1"/>
  <c r="R33" i="38"/>
  <c r="Q33" i="38"/>
  <c r="R32" i="38"/>
  <c r="Q32" i="38"/>
  <c r="R31" i="38"/>
  <c r="Q31" i="38"/>
  <c r="N7" i="38"/>
  <c r="G7" i="38"/>
  <c r="I4" i="38"/>
  <c r="V3" i="38"/>
  <c r="F3" i="38"/>
  <c r="F2" i="38"/>
  <c r="A2" i="38" a="1"/>
  <c r="A2" i="38" s="1"/>
  <c r="K4" i="38" s="1"/>
  <c r="R33" i="37"/>
  <c r="Q33" i="37"/>
  <c r="R32" i="37"/>
  <c r="Q32" i="37"/>
  <c r="R31" i="37"/>
  <c r="Q31" i="37"/>
  <c r="N7" i="37"/>
  <c r="G7" i="37"/>
  <c r="I4" i="37"/>
  <c r="V3" i="37"/>
  <c r="F3" i="37"/>
  <c r="F2" i="37"/>
  <c r="A2" i="37" a="1"/>
  <c r="A2" i="37" s="1"/>
  <c r="R33" i="36"/>
  <c r="Q33" i="36"/>
  <c r="R32" i="36"/>
  <c r="Q32" i="36"/>
  <c r="R31" i="36"/>
  <c r="Q31" i="36"/>
  <c r="N7" i="36"/>
  <c r="G7" i="36"/>
  <c r="I4" i="36"/>
  <c r="V3" i="36"/>
  <c r="F3" i="36"/>
  <c r="F2" i="36"/>
  <c r="A2" i="36" a="1"/>
  <c r="A2" i="36" s="1"/>
  <c r="R33" i="35"/>
  <c r="Q33" i="35"/>
  <c r="R32" i="35"/>
  <c r="Q32" i="35"/>
  <c r="R31" i="35"/>
  <c r="Q31" i="35"/>
  <c r="N7" i="35"/>
  <c r="G7" i="35"/>
  <c r="I4" i="35"/>
  <c r="V3" i="35"/>
  <c r="F3" i="35"/>
  <c r="F2" i="35"/>
  <c r="A2" i="35" a="1"/>
  <c r="A2" i="35" s="1"/>
  <c r="J25" i="35" s="1"/>
  <c r="R33" i="34"/>
  <c r="Q33" i="34"/>
  <c r="R32" i="34"/>
  <c r="Q32" i="34"/>
  <c r="R31" i="34"/>
  <c r="Q31" i="34"/>
  <c r="N7" i="34"/>
  <c r="G7" i="34"/>
  <c r="I4" i="34"/>
  <c r="V3" i="34"/>
  <c r="F3" i="34"/>
  <c r="F2" i="34"/>
  <c r="A2" i="34" a="1"/>
  <c r="A2" i="34" s="1"/>
  <c r="R33" i="33"/>
  <c r="Q33" i="33"/>
  <c r="R32" i="33"/>
  <c r="Q32" i="33"/>
  <c r="R31" i="33"/>
  <c r="Q31" i="33"/>
  <c r="N7" i="33"/>
  <c r="G7" i="33"/>
  <c r="I4" i="33"/>
  <c r="V3" i="33"/>
  <c r="F3" i="33"/>
  <c r="F2" i="33"/>
  <c r="A2" i="33" a="1"/>
  <c r="A2" i="33" s="1"/>
  <c r="K5" i="33" s="1"/>
  <c r="R33" i="32"/>
  <c r="Q33" i="32"/>
  <c r="R32" i="32"/>
  <c r="Q32" i="32"/>
  <c r="R31" i="32"/>
  <c r="Q31" i="32"/>
  <c r="N7" i="32"/>
  <c r="G7" i="32"/>
  <c r="I4" i="32"/>
  <c r="V3" i="32"/>
  <c r="F3" i="32"/>
  <c r="F2" i="32"/>
  <c r="A2" i="32" a="1"/>
  <c r="A2" i="32" s="1"/>
  <c r="R33" i="31"/>
  <c r="Q33" i="31"/>
  <c r="R32" i="31"/>
  <c r="Q32" i="31"/>
  <c r="R31" i="31"/>
  <c r="Q31" i="31"/>
  <c r="N7" i="31"/>
  <c r="G7" i="31"/>
  <c r="I4" i="31"/>
  <c r="V3" i="31"/>
  <c r="F3" i="31"/>
  <c r="F2" i="31"/>
  <c r="A2" i="31" a="1"/>
  <c r="A2" i="31" s="1"/>
  <c r="S5" i="31" s="1"/>
  <c r="R33" i="30"/>
  <c r="Q33" i="30"/>
  <c r="R32" i="30"/>
  <c r="Q32" i="30"/>
  <c r="R31" i="30"/>
  <c r="Q31" i="30"/>
  <c r="N7" i="30"/>
  <c r="G7" i="30"/>
  <c r="I4" i="30"/>
  <c r="V3" i="30"/>
  <c r="F3" i="30"/>
  <c r="F2" i="30"/>
  <c r="A2" i="30" a="1"/>
  <c r="A2" i="30" s="1"/>
  <c r="R33" i="29"/>
  <c r="Q33" i="29"/>
  <c r="R32" i="29"/>
  <c r="Q32" i="29"/>
  <c r="R31" i="29"/>
  <c r="Q31" i="29"/>
  <c r="N7" i="29"/>
  <c r="G7" i="29"/>
  <c r="I4" i="29"/>
  <c r="V3" i="29"/>
  <c r="F3" i="29"/>
  <c r="F2" i="29"/>
  <c r="A2" i="29" a="1"/>
  <c r="A2" i="29" s="1"/>
  <c r="S5" i="29" s="1"/>
  <c r="R33" i="28"/>
  <c r="Q33" i="28"/>
  <c r="R32" i="28"/>
  <c r="Q32" i="28"/>
  <c r="R31" i="28"/>
  <c r="Q31" i="28"/>
  <c r="N7" i="28"/>
  <c r="G7" i="28"/>
  <c r="I4" i="28"/>
  <c r="V3" i="28"/>
  <c r="F3" i="28"/>
  <c r="F2" i="28"/>
  <c r="A2" i="28" a="1"/>
  <c r="A2" i="28" s="1"/>
  <c r="R33" i="27"/>
  <c r="Q33" i="27"/>
  <c r="R32" i="27"/>
  <c r="Q32" i="27"/>
  <c r="R31" i="27"/>
  <c r="Q31" i="27"/>
  <c r="N7" i="27"/>
  <c r="G7" i="27"/>
  <c r="I4" i="27"/>
  <c r="V3" i="27"/>
  <c r="F3" i="27"/>
  <c r="F2" i="27"/>
  <c r="A2" i="27" a="1"/>
  <c r="A2" i="27" s="1"/>
  <c r="R33" i="26"/>
  <c r="Q33" i="26"/>
  <c r="R32" i="26"/>
  <c r="Q32" i="26"/>
  <c r="R31" i="26"/>
  <c r="Q31" i="26"/>
  <c r="N7" i="26"/>
  <c r="G7" i="26"/>
  <c r="I4" i="26"/>
  <c r="V3" i="26"/>
  <c r="F3" i="26"/>
  <c r="F2" i="26"/>
  <c r="A2" i="26" a="1"/>
  <c r="A2" i="26" s="1"/>
  <c r="R33" i="25"/>
  <c r="Q33" i="25"/>
  <c r="R32" i="25"/>
  <c r="Q32" i="25"/>
  <c r="R31" i="25"/>
  <c r="Q31" i="25"/>
  <c r="N7" i="25"/>
  <c r="G7" i="25"/>
  <c r="I4" i="25"/>
  <c r="V3" i="25"/>
  <c r="F3" i="25"/>
  <c r="F2" i="25"/>
  <c r="A2" i="25" a="1"/>
  <c r="A2" i="25" s="1"/>
  <c r="D28" i="25" s="1"/>
  <c r="R33" i="24"/>
  <c r="Q33" i="24"/>
  <c r="R32" i="24"/>
  <c r="Q32" i="24"/>
  <c r="R31" i="24"/>
  <c r="Q31" i="24"/>
  <c r="N7" i="24"/>
  <c r="G7" i="24"/>
  <c r="I4" i="24"/>
  <c r="V3" i="24"/>
  <c r="F3" i="24"/>
  <c r="F2" i="24"/>
  <c r="A2" i="24" a="1"/>
  <c r="A2" i="24" s="1"/>
  <c r="R33" i="23"/>
  <c r="Q33" i="23"/>
  <c r="R32" i="23"/>
  <c r="Q32" i="23"/>
  <c r="R31" i="23"/>
  <c r="Q31" i="23"/>
  <c r="N7" i="23"/>
  <c r="G7" i="23"/>
  <c r="I4" i="23"/>
  <c r="V3" i="23"/>
  <c r="F3" i="23"/>
  <c r="F2" i="23"/>
  <c r="A2" i="23" a="1"/>
  <c r="A2" i="23" s="1"/>
  <c r="J25" i="23" s="1"/>
  <c r="R33" i="22"/>
  <c r="Q33" i="22"/>
  <c r="R32" i="22"/>
  <c r="Q32" i="22"/>
  <c r="R31" i="22"/>
  <c r="Q31" i="22"/>
  <c r="N7" i="22"/>
  <c r="G7" i="22"/>
  <c r="I4" i="22"/>
  <c r="V3" i="22"/>
  <c r="F3" i="22"/>
  <c r="F2" i="22"/>
  <c r="A2" i="22" a="1"/>
  <c r="A2" i="22" s="1"/>
  <c r="R33" i="21"/>
  <c r="Q33" i="21"/>
  <c r="R32" i="21"/>
  <c r="Q32" i="21"/>
  <c r="R31" i="21"/>
  <c r="Q31" i="21"/>
  <c r="N7" i="21"/>
  <c r="G7" i="21"/>
  <c r="I4" i="21"/>
  <c r="V3" i="21"/>
  <c r="F3" i="21"/>
  <c r="F2" i="21"/>
  <c r="A2" i="21" a="1"/>
  <c r="A2" i="21" s="1"/>
  <c r="Q2" i="21" s="1"/>
  <c r="R33" i="20"/>
  <c r="Q33" i="20"/>
  <c r="R32" i="20"/>
  <c r="Q32" i="20"/>
  <c r="R31" i="20"/>
  <c r="Q31" i="20"/>
  <c r="N7" i="20"/>
  <c r="G7" i="20"/>
  <c r="I4" i="20"/>
  <c r="V3" i="20"/>
  <c r="F3" i="20"/>
  <c r="F2" i="20"/>
  <c r="A2" i="20" a="1"/>
  <c r="A2" i="20" s="1"/>
  <c r="K5" i="20" s="1"/>
  <c r="R33" i="19"/>
  <c r="Q33" i="19"/>
  <c r="R32" i="19"/>
  <c r="Q32" i="19"/>
  <c r="R31" i="19"/>
  <c r="Q31" i="19"/>
  <c r="N7" i="19"/>
  <c r="G7" i="19"/>
  <c r="I4" i="19"/>
  <c r="V3" i="19"/>
  <c r="F3" i="19"/>
  <c r="F2" i="19"/>
  <c r="A2" i="19" a="1"/>
  <c r="A2" i="19" s="1"/>
  <c r="R33" i="18"/>
  <c r="Q33" i="18"/>
  <c r="R32" i="18"/>
  <c r="Q32" i="18"/>
  <c r="R31" i="18"/>
  <c r="Q31" i="18"/>
  <c r="N7" i="18"/>
  <c r="G7" i="18"/>
  <c r="I4" i="18"/>
  <c r="V3" i="18"/>
  <c r="F3" i="18"/>
  <c r="F2" i="18"/>
  <c r="A2" i="18" a="1"/>
  <c r="A2" i="18" s="1"/>
  <c r="R33" i="17"/>
  <c r="Q33" i="17"/>
  <c r="R32" i="17"/>
  <c r="Q32" i="17"/>
  <c r="R31" i="17"/>
  <c r="Q31" i="17"/>
  <c r="N7" i="17"/>
  <c r="G7" i="17"/>
  <c r="I4" i="17"/>
  <c r="V3" i="17"/>
  <c r="F3" i="17"/>
  <c r="F2" i="17"/>
  <c r="A2" i="17" a="1"/>
  <c r="A2" i="17" s="1"/>
  <c r="K2" i="17" s="1"/>
  <c r="R33" i="16"/>
  <c r="Q33" i="16"/>
  <c r="R32" i="16"/>
  <c r="Q32" i="16"/>
  <c r="R31" i="16"/>
  <c r="Q31" i="16"/>
  <c r="N7" i="16"/>
  <c r="G7" i="16"/>
  <c r="I4" i="16"/>
  <c r="V3" i="16"/>
  <c r="F3" i="16"/>
  <c r="F2" i="16"/>
  <c r="A2" i="16" a="1"/>
  <c r="A2" i="16" s="1"/>
  <c r="K5" i="16" s="1"/>
  <c r="R33" i="15"/>
  <c r="Q33" i="15"/>
  <c r="R32" i="15"/>
  <c r="Q32" i="15"/>
  <c r="R31" i="15"/>
  <c r="Q31" i="15"/>
  <c r="N7" i="15"/>
  <c r="G7" i="15"/>
  <c r="I4" i="15"/>
  <c r="V3" i="15"/>
  <c r="F3" i="15"/>
  <c r="F2" i="15"/>
  <c r="A2" i="15" a="1"/>
  <c r="A2" i="15" s="1"/>
  <c r="R33" i="14"/>
  <c r="Q33" i="14"/>
  <c r="R32" i="14"/>
  <c r="Q32" i="14"/>
  <c r="R31" i="14"/>
  <c r="Q31" i="14"/>
  <c r="N7" i="14"/>
  <c r="G7" i="14"/>
  <c r="I4" i="14"/>
  <c r="V3" i="14"/>
  <c r="F3" i="14"/>
  <c r="F2" i="14"/>
  <c r="A2" i="14" a="1"/>
  <c r="A2" i="14" s="1"/>
  <c r="R33" i="13"/>
  <c r="Q33" i="13"/>
  <c r="R32" i="13"/>
  <c r="Q32" i="13"/>
  <c r="R31" i="13"/>
  <c r="Q31" i="13"/>
  <c r="N7" i="13"/>
  <c r="G7" i="13"/>
  <c r="I4" i="13"/>
  <c r="V3" i="13"/>
  <c r="F3" i="13"/>
  <c r="F2" i="13"/>
  <c r="A2" i="13" a="1"/>
  <c r="A2" i="13" s="1"/>
  <c r="R33" i="12"/>
  <c r="Q33" i="12"/>
  <c r="R32" i="12"/>
  <c r="Q32" i="12"/>
  <c r="R31" i="12"/>
  <c r="Q31" i="12"/>
  <c r="N7" i="12"/>
  <c r="G7" i="12"/>
  <c r="K4" i="12"/>
  <c r="I4" i="12"/>
  <c r="V3" i="12"/>
  <c r="F3" i="12"/>
  <c r="F2" i="12"/>
  <c r="A2" i="12" a="1"/>
  <c r="A2" i="12" s="1"/>
  <c r="R33" i="11"/>
  <c r="Q33" i="11"/>
  <c r="R32" i="11"/>
  <c r="Q32" i="11"/>
  <c r="R31" i="11"/>
  <c r="Q31" i="11"/>
  <c r="N7" i="11"/>
  <c r="G7" i="11"/>
  <c r="I4" i="11"/>
  <c r="V3" i="11"/>
  <c r="F3" i="11"/>
  <c r="F2" i="11"/>
  <c r="A2" i="11" a="1"/>
  <c r="A2" i="11" s="1"/>
  <c r="R33" i="10"/>
  <c r="Q33" i="10"/>
  <c r="R32" i="10"/>
  <c r="Q32" i="10"/>
  <c r="R31" i="10"/>
  <c r="Q31" i="10"/>
  <c r="N7" i="10"/>
  <c r="G7" i="10"/>
  <c r="I4" i="10"/>
  <c r="V3" i="10"/>
  <c r="F3" i="10"/>
  <c r="F2" i="10"/>
  <c r="A2" i="10" a="1"/>
  <c r="A2" i="10" s="1"/>
  <c r="R33" i="9"/>
  <c r="Q33" i="9"/>
  <c r="R32" i="9"/>
  <c r="Q32" i="9"/>
  <c r="S31" i="9"/>
  <c r="R31" i="9"/>
  <c r="Q31" i="9"/>
  <c r="N7" i="9"/>
  <c r="G7" i="9"/>
  <c r="I4" i="9"/>
  <c r="V3" i="9"/>
  <c r="F3" i="9"/>
  <c r="F2" i="9"/>
  <c r="A2" i="9" a="1"/>
  <c r="A2" i="9" s="1"/>
  <c r="R33" i="8"/>
  <c r="Q33" i="8"/>
  <c r="R32" i="8"/>
  <c r="Q32" i="8"/>
  <c r="R31" i="8"/>
  <c r="Q31" i="8"/>
  <c r="N7" i="8"/>
  <c r="G7" i="8"/>
  <c r="I4" i="8"/>
  <c r="V3" i="8"/>
  <c r="F3" i="8"/>
  <c r="F2" i="8"/>
  <c r="A2" i="8" a="1"/>
  <c r="A2" i="8" s="1"/>
  <c r="R33" i="7"/>
  <c r="Q33" i="7"/>
  <c r="R32" i="7"/>
  <c r="Q32" i="7"/>
  <c r="S31" i="7"/>
  <c r="R31" i="7"/>
  <c r="Q31" i="7"/>
  <c r="N7" i="7"/>
  <c r="G7" i="7"/>
  <c r="I4" i="7"/>
  <c r="V3" i="7"/>
  <c r="F3" i="7"/>
  <c r="F2" i="7"/>
  <c r="A2" i="7" a="1"/>
  <c r="A2" i="7" s="1"/>
  <c r="R33" i="6"/>
  <c r="Q33" i="6"/>
  <c r="R32" i="6"/>
  <c r="Q32" i="6"/>
  <c r="R31" i="6"/>
  <c r="Q31" i="6"/>
  <c r="N7" i="6"/>
  <c r="G7" i="6"/>
  <c r="I4" i="6"/>
  <c r="V3" i="6"/>
  <c r="F3" i="6"/>
  <c r="F2" i="6"/>
  <c r="A2" i="6" a="1"/>
  <c r="A2" i="6" s="1"/>
  <c r="P5" i="6" s="1"/>
  <c r="R33" i="5"/>
  <c r="Q33" i="5"/>
  <c r="R32" i="5"/>
  <c r="Q32" i="5"/>
  <c r="R31" i="5"/>
  <c r="Q31" i="5"/>
  <c r="N7" i="5"/>
  <c r="G7" i="5"/>
  <c r="I4" i="5"/>
  <c r="V3" i="5"/>
  <c r="F3" i="5"/>
  <c r="F2" i="5"/>
  <c r="A2" i="5" a="1"/>
  <c r="A2" i="5" s="1"/>
  <c r="D46" i="4"/>
  <c r="C46" i="4"/>
  <c r="B46" i="4"/>
  <c r="D45" i="4"/>
  <c r="C45" i="4"/>
  <c r="B45" i="4"/>
  <c r="D44" i="4"/>
  <c r="C44" i="4"/>
  <c r="B44" i="4"/>
  <c r="D43" i="4"/>
  <c r="C43" i="4"/>
  <c r="B43" i="4"/>
  <c r="D42" i="4"/>
  <c r="C42" i="4"/>
  <c r="B42" i="4"/>
  <c r="D41" i="4"/>
  <c r="C41" i="4"/>
  <c r="B41" i="4"/>
  <c r="D40" i="4"/>
  <c r="C40" i="4"/>
  <c r="B40" i="4"/>
  <c r="D39" i="4"/>
  <c r="C39" i="4"/>
  <c r="B39" i="4"/>
  <c r="D38" i="4"/>
  <c r="C38" i="4"/>
  <c r="B38" i="4"/>
  <c r="D37" i="4"/>
  <c r="C37" i="4"/>
  <c r="B37" i="4"/>
  <c r="D36" i="4"/>
  <c r="C36" i="4"/>
  <c r="B36" i="4"/>
  <c r="D35" i="4"/>
  <c r="C35" i="4"/>
  <c r="B35" i="4"/>
  <c r="D34" i="4"/>
  <c r="C34" i="4"/>
  <c r="B34" i="4"/>
  <c r="D33" i="4"/>
  <c r="C33" i="4"/>
  <c r="B33" i="4"/>
  <c r="D32" i="4"/>
  <c r="C32" i="4"/>
  <c r="B32" i="4"/>
  <c r="D31" i="4"/>
  <c r="C31" i="4"/>
  <c r="B31" i="4"/>
  <c r="D30" i="4"/>
  <c r="C30" i="4"/>
  <c r="B30" i="4"/>
  <c r="D29" i="4"/>
  <c r="C29" i="4"/>
  <c r="B29" i="4"/>
  <c r="D28" i="4"/>
  <c r="C28" i="4"/>
  <c r="B28" i="4"/>
  <c r="D27" i="4"/>
  <c r="C27" i="4"/>
  <c r="B27" i="4"/>
  <c r="D26" i="4"/>
  <c r="C26" i="4"/>
  <c r="B26" i="4"/>
  <c r="D25" i="4"/>
  <c r="C25" i="4"/>
  <c r="B25" i="4"/>
  <c r="D24" i="4"/>
  <c r="C24" i="4"/>
  <c r="B24" i="4"/>
  <c r="D23" i="4"/>
  <c r="C23" i="4"/>
  <c r="B23" i="4"/>
  <c r="D22" i="4"/>
  <c r="C22" i="4"/>
  <c r="B22" i="4"/>
  <c r="D21" i="4"/>
  <c r="C21" i="4"/>
  <c r="B21" i="4"/>
  <c r="D20" i="4"/>
  <c r="C20" i="4"/>
  <c r="B20" i="4"/>
  <c r="D19" i="4"/>
  <c r="C19" i="4"/>
  <c r="B19" i="4"/>
  <c r="D18" i="4"/>
  <c r="C18" i="4"/>
  <c r="B18" i="4"/>
  <c r="D17" i="4"/>
  <c r="C17" i="4"/>
  <c r="B17" i="4"/>
  <c r="D16" i="4"/>
  <c r="C16" i="4"/>
  <c r="B16" i="4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G4" i="4"/>
  <c r="C4" i="4"/>
  <c r="G3" i="4"/>
  <c r="C3" i="4"/>
  <c r="EH45" i="3"/>
  <c r="EG45" i="3"/>
  <c r="EF45" i="3"/>
  <c r="EA45" i="3"/>
  <c r="DW45" i="3"/>
  <c r="DR45" i="3"/>
  <c r="DN45" i="3"/>
  <c r="DI45" i="3"/>
  <c r="DE45" i="3"/>
  <c r="CZ45" i="3"/>
  <c r="CV45" i="3"/>
  <c r="CQ45" i="3"/>
  <c r="CM45" i="3"/>
  <c r="CH45" i="3"/>
  <c r="CD45" i="3"/>
  <c r="BY45" i="3"/>
  <c r="BU45" i="3"/>
  <c r="BP45" i="3"/>
  <c r="BL45" i="3"/>
  <c r="BG45" i="3"/>
  <c r="BC45" i="3"/>
  <c r="AX45" i="3"/>
  <c r="AT45" i="3"/>
  <c r="AO45" i="3"/>
  <c r="AK45" i="3"/>
  <c r="AF45" i="3"/>
  <c r="AB45" i="3"/>
  <c r="W45" i="3"/>
  <c r="S45" i="3"/>
  <c r="N45" i="3"/>
  <c r="J45" i="3"/>
  <c r="C45" i="3"/>
  <c r="B45" i="3"/>
  <c r="EH44" i="3"/>
  <c r="EG44" i="3"/>
  <c r="EF44" i="3"/>
  <c r="EA44" i="3"/>
  <c r="DW44" i="3"/>
  <c r="DR44" i="3"/>
  <c r="DN44" i="3"/>
  <c r="DI44" i="3"/>
  <c r="DE44" i="3"/>
  <c r="CZ44" i="3"/>
  <c r="CV44" i="3"/>
  <c r="CQ44" i="3"/>
  <c r="CM44" i="3"/>
  <c r="CH44" i="3"/>
  <c r="CD44" i="3"/>
  <c r="BY44" i="3"/>
  <c r="BU44" i="3"/>
  <c r="BP44" i="3"/>
  <c r="BL44" i="3"/>
  <c r="BG44" i="3"/>
  <c r="BC44" i="3"/>
  <c r="AX44" i="3"/>
  <c r="AT44" i="3"/>
  <c r="AO44" i="3"/>
  <c r="AK44" i="3"/>
  <c r="AF44" i="3"/>
  <c r="AB44" i="3"/>
  <c r="W44" i="3"/>
  <c r="S44" i="3"/>
  <c r="N44" i="3"/>
  <c r="J44" i="3"/>
  <c r="C44" i="3"/>
  <c r="B44" i="3"/>
  <c r="EH43" i="3"/>
  <c r="EG43" i="3"/>
  <c r="EF43" i="3"/>
  <c r="EA43" i="3"/>
  <c r="DW43" i="3"/>
  <c r="DR43" i="3"/>
  <c r="DN43" i="3"/>
  <c r="DI43" i="3"/>
  <c r="DE43" i="3"/>
  <c r="CZ43" i="3"/>
  <c r="CV43" i="3"/>
  <c r="CQ43" i="3"/>
  <c r="CM43" i="3"/>
  <c r="CH43" i="3"/>
  <c r="CD43" i="3"/>
  <c r="BY43" i="3"/>
  <c r="BU43" i="3"/>
  <c r="BP43" i="3"/>
  <c r="BL43" i="3"/>
  <c r="BG43" i="3"/>
  <c r="BC43" i="3"/>
  <c r="AX43" i="3"/>
  <c r="AT43" i="3"/>
  <c r="AO43" i="3"/>
  <c r="AK43" i="3"/>
  <c r="AF43" i="3"/>
  <c r="AB43" i="3"/>
  <c r="W43" i="3"/>
  <c r="S43" i="3"/>
  <c r="N43" i="3"/>
  <c r="J43" i="3"/>
  <c r="C43" i="3"/>
  <c r="B43" i="3"/>
  <c r="EH42" i="3"/>
  <c r="EG42" i="3"/>
  <c r="EF42" i="3"/>
  <c r="EA42" i="3"/>
  <c r="DW42" i="3"/>
  <c r="DR42" i="3"/>
  <c r="DN42" i="3"/>
  <c r="DI42" i="3"/>
  <c r="DE42" i="3"/>
  <c r="CZ42" i="3"/>
  <c r="CV42" i="3"/>
  <c r="CQ42" i="3"/>
  <c r="CM42" i="3"/>
  <c r="CH42" i="3"/>
  <c r="CD42" i="3"/>
  <c r="BY42" i="3"/>
  <c r="BU42" i="3"/>
  <c r="BP42" i="3"/>
  <c r="BL42" i="3"/>
  <c r="BG42" i="3"/>
  <c r="BC42" i="3"/>
  <c r="AX42" i="3"/>
  <c r="AT42" i="3"/>
  <c r="AO42" i="3"/>
  <c r="AK42" i="3"/>
  <c r="AF42" i="3"/>
  <c r="AB42" i="3"/>
  <c r="W42" i="3"/>
  <c r="S42" i="3"/>
  <c r="N42" i="3"/>
  <c r="J42" i="3"/>
  <c r="C42" i="3"/>
  <c r="B42" i="3"/>
  <c r="EH41" i="3"/>
  <c r="EG41" i="3"/>
  <c r="EF41" i="3"/>
  <c r="EA41" i="3"/>
  <c r="DW41" i="3"/>
  <c r="DR41" i="3"/>
  <c r="DN41" i="3"/>
  <c r="DI41" i="3"/>
  <c r="DE41" i="3"/>
  <c r="CZ41" i="3"/>
  <c r="CV41" i="3"/>
  <c r="CQ41" i="3"/>
  <c r="CM41" i="3"/>
  <c r="CH41" i="3"/>
  <c r="CD41" i="3"/>
  <c r="BY41" i="3"/>
  <c r="BU41" i="3"/>
  <c r="BP41" i="3"/>
  <c r="BL41" i="3"/>
  <c r="BG41" i="3"/>
  <c r="BC41" i="3"/>
  <c r="AX41" i="3"/>
  <c r="AT41" i="3"/>
  <c r="AO41" i="3"/>
  <c r="AK41" i="3"/>
  <c r="AF41" i="3"/>
  <c r="AB41" i="3"/>
  <c r="W41" i="3"/>
  <c r="S41" i="3"/>
  <c r="N41" i="3"/>
  <c r="J41" i="3"/>
  <c r="C41" i="3"/>
  <c r="B41" i="3"/>
  <c r="EH40" i="3"/>
  <c r="EG40" i="3"/>
  <c r="EF40" i="3"/>
  <c r="EA40" i="3"/>
  <c r="DW40" i="3"/>
  <c r="DR40" i="3"/>
  <c r="DN40" i="3"/>
  <c r="DI40" i="3"/>
  <c r="DE40" i="3"/>
  <c r="CZ40" i="3"/>
  <c r="CV40" i="3"/>
  <c r="CQ40" i="3"/>
  <c r="CM40" i="3"/>
  <c r="CH40" i="3"/>
  <c r="CD40" i="3"/>
  <c r="BY40" i="3"/>
  <c r="BU40" i="3"/>
  <c r="BP40" i="3"/>
  <c r="BL40" i="3"/>
  <c r="BG40" i="3"/>
  <c r="BC40" i="3"/>
  <c r="AX40" i="3"/>
  <c r="AT40" i="3"/>
  <c r="AO40" i="3"/>
  <c r="AK40" i="3"/>
  <c r="AF40" i="3"/>
  <c r="AB40" i="3"/>
  <c r="W40" i="3"/>
  <c r="S40" i="3"/>
  <c r="N40" i="3"/>
  <c r="J40" i="3"/>
  <c r="C40" i="3"/>
  <c r="B40" i="3"/>
  <c r="EH39" i="3"/>
  <c r="EG39" i="3"/>
  <c r="EF39" i="3"/>
  <c r="EA39" i="3"/>
  <c r="DW39" i="3"/>
  <c r="DR39" i="3"/>
  <c r="DN39" i="3"/>
  <c r="DI39" i="3"/>
  <c r="DE39" i="3"/>
  <c r="CZ39" i="3"/>
  <c r="CV39" i="3"/>
  <c r="CQ39" i="3"/>
  <c r="CM39" i="3"/>
  <c r="CH39" i="3"/>
  <c r="CD39" i="3"/>
  <c r="BY39" i="3"/>
  <c r="BU39" i="3"/>
  <c r="BP39" i="3"/>
  <c r="BL39" i="3"/>
  <c r="BG39" i="3"/>
  <c r="BC39" i="3"/>
  <c r="AX39" i="3"/>
  <c r="AT39" i="3"/>
  <c r="AO39" i="3"/>
  <c r="AK39" i="3"/>
  <c r="AF39" i="3"/>
  <c r="AB39" i="3"/>
  <c r="W39" i="3"/>
  <c r="S39" i="3"/>
  <c r="N39" i="3"/>
  <c r="J39" i="3"/>
  <c r="C39" i="3"/>
  <c r="B39" i="3"/>
  <c r="EH38" i="3"/>
  <c r="EG38" i="3"/>
  <c r="EF38" i="3"/>
  <c r="EA38" i="3"/>
  <c r="DW38" i="3"/>
  <c r="DR38" i="3"/>
  <c r="DN38" i="3"/>
  <c r="DI38" i="3"/>
  <c r="DE38" i="3"/>
  <c r="CZ38" i="3"/>
  <c r="CV38" i="3"/>
  <c r="CQ38" i="3"/>
  <c r="CM38" i="3"/>
  <c r="CH38" i="3"/>
  <c r="CD38" i="3"/>
  <c r="BY38" i="3"/>
  <c r="BU38" i="3"/>
  <c r="BP38" i="3"/>
  <c r="BL38" i="3"/>
  <c r="BG38" i="3"/>
  <c r="BC38" i="3"/>
  <c r="AX38" i="3"/>
  <c r="AT38" i="3"/>
  <c r="AO38" i="3"/>
  <c r="AK38" i="3"/>
  <c r="AF38" i="3"/>
  <c r="AB38" i="3"/>
  <c r="W38" i="3"/>
  <c r="S38" i="3"/>
  <c r="N38" i="3"/>
  <c r="J38" i="3"/>
  <c r="C38" i="3"/>
  <c r="B38" i="3"/>
  <c r="EH37" i="3"/>
  <c r="EG37" i="3"/>
  <c r="EF37" i="3"/>
  <c r="EA37" i="3"/>
  <c r="DW37" i="3"/>
  <c r="DR37" i="3"/>
  <c r="DN37" i="3"/>
  <c r="DI37" i="3"/>
  <c r="DE37" i="3"/>
  <c r="CZ37" i="3"/>
  <c r="CV37" i="3"/>
  <c r="CQ37" i="3"/>
  <c r="CM37" i="3"/>
  <c r="CH37" i="3"/>
  <c r="CD37" i="3"/>
  <c r="BY37" i="3"/>
  <c r="BU37" i="3"/>
  <c r="BP37" i="3"/>
  <c r="BL37" i="3"/>
  <c r="BG37" i="3"/>
  <c r="BC37" i="3"/>
  <c r="AX37" i="3"/>
  <c r="AT37" i="3"/>
  <c r="AO37" i="3"/>
  <c r="AK37" i="3"/>
  <c r="AF37" i="3"/>
  <c r="AB37" i="3"/>
  <c r="W37" i="3"/>
  <c r="S37" i="3"/>
  <c r="N37" i="3"/>
  <c r="J37" i="3"/>
  <c r="C37" i="3"/>
  <c r="B37" i="3"/>
  <c r="EH36" i="3"/>
  <c r="EG36" i="3"/>
  <c r="EF36" i="3"/>
  <c r="EA36" i="3"/>
  <c r="DW36" i="3"/>
  <c r="DR36" i="3"/>
  <c r="DN36" i="3"/>
  <c r="DI36" i="3"/>
  <c r="DE36" i="3"/>
  <c r="CZ36" i="3"/>
  <c r="CV36" i="3"/>
  <c r="CQ36" i="3"/>
  <c r="CM36" i="3"/>
  <c r="CH36" i="3"/>
  <c r="CD36" i="3"/>
  <c r="BY36" i="3"/>
  <c r="BU36" i="3"/>
  <c r="BP36" i="3"/>
  <c r="BL36" i="3"/>
  <c r="BG36" i="3"/>
  <c r="BC36" i="3"/>
  <c r="AX36" i="3"/>
  <c r="AT36" i="3"/>
  <c r="AO36" i="3"/>
  <c r="AK36" i="3"/>
  <c r="AF36" i="3"/>
  <c r="AB36" i="3"/>
  <c r="W36" i="3"/>
  <c r="S36" i="3"/>
  <c r="N36" i="3"/>
  <c r="J36" i="3"/>
  <c r="C36" i="3"/>
  <c r="B36" i="3"/>
  <c r="EH35" i="3"/>
  <c r="EG35" i="3"/>
  <c r="EF35" i="3"/>
  <c r="EA35" i="3"/>
  <c r="DW35" i="3"/>
  <c r="DR35" i="3"/>
  <c r="DN35" i="3"/>
  <c r="DI35" i="3"/>
  <c r="DE35" i="3"/>
  <c r="CZ35" i="3"/>
  <c r="CV35" i="3"/>
  <c r="CQ35" i="3"/>
  <c r="CM35" i="3"/>
  <c r="CH35" i="3"/>
  <c r="CD35" i="3"/>
  <c r="BY35" i="3"/>
  <c r="BU35" i="3"/>
  <c r="BP35" i="3"/>
  <c r="BL35" i="3"/>
  <c r="BG35" i="3"/>
  <c r="BC35" i="3"/>
  <c r="AX35" i="3"/>
  <c r="AT35" i="3"/>
  <c r="AO35" i="3"/>
  <c r="AK35" i="3"/>
  <c r="AF35" i="3"/>
  <c r="AB35" i="3"/>
  <c r="W35" i="3"/>
  <c r="S35" i="3"/>
  <c r="N35" i="3"/>
  <c r="J35" i="3"/>
  <c r="C35" i="3"/>
  <c r="B35" i="3"/>
  <c r="EH34" i="3"/>
  <c r="EG34" i="3"/>
  <c r="EF34" i="3"/>
  <c r="EA34" i="3"/>
  <c r="DW34" i="3"/>
  <c r="DR34" i="3"/>
  <c r="DN34" i="3"/>
  <c r="DI34" i="3"/>
  <c r="DE34" i="3"/>
  <c r="CZ34" i="3"/>
  <c r="CV34" i="3"/>
  <c r="CQ34" i="3"/>
  <c r="CM34" i="3"/>
  <c r="CH34" i="3"/>
  <c r="CD34" i="3"/>
  <c r="BY34" i="3"/>
  <c r="BU34" i="3"/>
  <c r="BP34" i="3"/>
  <c r="BL34" i="3"/>
  <c r="BG34" i="3"/>
  <c r="BC34" i="3"/>
  <c r="AX34" i="3"/>
  <c r="AT34" i="3"/>
  <c r="AO34" i="3"/>
  <c r="AK34" i="3"/>
  <c r="AF34" i="3"/>
  <c r="AB34" i="3"/>
  <c r="W34" i="3"/>
  <c r="S34" i="3"/>
  <c r="N34" i="3"/>
  <c r="J34" i="3"/>
  <c r="C34" i="3"/>
  <c r="B34" i="3"/>
  <c r="EH33" i="3"/>
  <c r="EG33" i="3"/>
  <c r="EF33" i="3"/>
  <c r="EA33" i="3"/>
  <c r="DW33" i="3"/>
  <c r="DR33" i="3"/>
  <c r="DN33" i="3"/>
  <c r="DI33" i="3"/>
  <c r="DE33" i="3"/>
  <c r="CZ33" i="3"/>
  <c r="CV33" i="3"/>
  <c r="CQ33" i="3"/>
  <c r="CM33" i="3"/>
  <c r="CH33" i="3"/>
  <c r="CD33" i="3"/>
  <c r="BY33" i="3"/>
  <c r="BU33" i="3"/>
  <c r="BP33" i="3"/>
  <c r="BL33" i="3"/>
  <c r="BG33" i="3"/>
  <c r="BC33" i="3"/>
  <c r="AX33" i="3"/>
  <c r="AT33" i="3"/>
  <c r="AO33" i="3"/>
  <c r="AK33" i="3"/>
  <c r="AF33" i="3"/>
  <c r="AB33" i="3"/>
  <c r="W33" i="3"/>
  <c r="S33" i="3"/>
  <c r="N33" i="3"/>
  <c r="J33" i="3"/>
  <c r="C33" i="3"/>
  <c r="B33" i="3"/>
  <c r="EH32" i="3"/>
  <c r="EG32" i="3"/>
  <c r="EF32" i="3"/>
  <c r="EA32" i="3"/>
  <c r="DW32" i="3"/>
  <c r="DR32" i="3"/>
  <c r="DN32" i="3"/>
  <c r="DI32" i="3"/>
  <c r="DE32" i="3"/>
  <c r="CZ32" i="3"/>
  <c r="CV32" i="3"/>
  <c r="CQ32" i="3"/>
  <c r="CM32" i="3"/>
  <c r="CH32" i="3"/>
  <c r="CD32" i="3"/>
  <c r="BY32" i="3"/>
  <c r="BU32" i="3"/>
  <c r="BP32" i="3"/>
  <c r="BL32" i="3"/>
  <c r="BG32" i="3"/>
  <c r="BC32" i="3"/>
  <c r="AX32" i="3"/>
  <c r="AT32" i="3"/>
  <c r="AO32" i="3"/>
  <c r="AK32" i="3"/>
  <c r="AF32" i="3"/>
  <c r="AB32" i="3"/>
  <c r="W32" i="3"/>
  <c r="S32" i="3"/>
  <c r="N32" i="3"/>
  <c r="J32" i="3"/>
  <c r="C32" i="3"/>
  <c r="B32" i="3"/>
  <c r="EH31" i="3"/>
  <c r="EG31" i="3"/>
  <c r="EF31" i="3"/>
  <c r="EA31" i="3"/>
  <c r="DW31" i="3"/>
  <c r="DR31" i="3"/>
  <c r="DN31" i="3"/>
  <c r="DI31" i="3"/>
  <c r="DE31" i="3"/>
  <c r="CZ31" i="3"/>
  <c r="CV31" i="3"/>
  <c r="CQ31" i="3"/>
  <c r="CM31" i="3"/>
  <c r="CH31" i="3"/>
  <c r="CD31" i="3"/>
  <c r="BY31" i="3"/>
  <c r="BU31" i="3"/>
  <c r="BP31" i="3"/>
  <c r="BL31" i="3"/>
  <c r="BG31" i="3"/>
  <c r="BC31" i="3"/>
  <c r="AX31" i="3"/>
  <c r="AT31" i="3"/>
  <c r="AO31" i="3"/>
  <c r="AK31" i="3"/>
  <c r="AF31" i="3"/>
  <c r="AB31" i="3"/>
  <c r="W31" i="3"/>
  <c r="S31" i="3"/>
  <c r="N31" i="3"/>
  <c r="J31" i="3"/>
  <c r="C31" i="3"/>
  <c r="B31" i="3"/>
  <c r="EH30" i="3"/>
  <c r="EG30" i="3"/>
  <c r="EF30" i="3"/>
  <c r="EA30" i="3"/>
  <c r="DW30" i="3"/>
  <c r="DR30" i="3"/>
  <c r="DN30" i="3"/>
  <c r="DI30" i="3"/>
  <c r="DE30" i="3"/>
  <c r="CZ30" i="3"/>
  <c r="CV30" i="3"/>
  <c r="CQ30" i="3"/>
  <c r="CM30" i="3"/>
  <c r="CH30" i="3"/>
  <c r="CD30" i="3"/>
  <c r="BY30" i="3"/>
  <c r="BU30" i="3"/>
  <c r="BP30" i="3"/>
  <c r="BL30" i="3"/>
  <c r="BG30" i="3"/>
  <c r="BC30" i="3"/>
  <c r="AX30" i="3"/>
  <c r="AT30" i="3"/>
  <c r="AO30" i="3"/>
  <c r="AK30" i="3"/>
  <c r="AF30" i="3"/>
  <c r="AB30" i="3"/>
  <c r="W30" i="3"/>
  <c r="S30" i="3"/>
  <c r="N30" i="3"/>
  <c r="J30" i="3"/>
  <c r="C30" i="3"/>
  <c r="B30" i="3"/>
  <c r="EH29" i="3"/>
  <c r="EG29" i="3"/>
  <c r="EF29" i="3"/>
  <c r="EA29" i="3"/>
  <c r="DW29" i="3"/>
  <c r="DR29" i="3"/>
  <c r="DN29" i="3"/>
  <c r="DI29" i="3"/>
  <c r="DE29" i="3"/>
  <c r="CZ29" i="3"/>
  <c r="CV29" i="3"/>
  <c r="CQ29" i="3"/>
  <c r="CM29" i="3"/>
  <c r="CH29" i="3"/>
  <c r="CD29" i="3"/>
  <c r="BY29" i="3"/>
  <c r="BU29" i="3"/>
  <c r="BP29" i="3"/>
  <c r="BL29" i="3"/>
  <c r="BG29" i="3"/>
  <c r="BC29" i="3"/>
  <c r="AX29" i="3"/>
  <c r="AT29" i="3"/>
  <c r="AO29" i="3"/>
  <c r="AK29" i="3"/>
  <c r="AF29" i="3"/>
  <c r="AB29" i="3"/>
  <c r="W29" i="3"/>
  <c r="S29" i="3"/>
  <c r="N29" i="3"/>
  <c r="J29" i="3"/>
  <c r="C29" i="3"/>
  <c r="B29" i="3"/>
  <c r="EH28" i="3"/>
  <c r="EG28" i="3"/>
  <c r="EF28" i="3"/>
  <c r="EA28" i="3"/>
  <c r="DW28" i="3"/>
  <c r="DR28" i="3"/>
  <c r="DN28" i="3"/>
  <c r="DI28" i="3"/>
  <c r="DE28" i="3"/>
  <c r="CZ28" i="3"/>
  <c r="CV28" i="3"/>
  <c r="CQ28" i="3"/>
  <c r="CM28" i="3"/>
  <c r="CH28" i="3"/>
  <c r="CD28" i="3"/>
  <c r="BY28" i="3"/>
  <c r="BU28" i="3"/>
  <c r="BP28" i="3"/>
  <c r="BL28" i="3"/>
  <c r="BG28" i="3"/>
  <c r="BC28" i="3"/>
  <c r="AX28" i="3"/>
  <c r="AT28" i="3"/>
  <c r="AO28" i="3"/>
  <c r="AK28" i="3"/>
  <c r="AF28" i="3"/>
  <c r="AB28" i="3"/>
  <c r="W28" i="3"/>
  <c r="S28" i="3"/>
  <c r="N28" i="3"/>
  <c r="J28" i="3"/>
  <c r="C28" i="3"/>
  <c r="B28" i="3"/>
  <c r="EH27" i="3"/>
  <c r="EG27" i="3"/>
  <c r="EF27" i="3"/>
  <c r="EA27" i="3"/>
  <c r="DW27" i="3"/>
  <c r="DR27" i="3"/>
  <c r="DN27" i="3"/>
  <c r="DI27" i="3"/>
  <c r="DE27" i="3"/>
  <c r="CZ27" i="3"/>
  <c r="CV27" i="3"/>
  <c r="CQ27" i="3"/>
  <c r="CM27" i="3"/>
  <c r="CH27" i="3"/>
  <c r="CD27" i="3"/>
  <c r="BY27" i="3"/>
  <c r="BU27" i="3"/>
  <c r="BP27" i="3"/>
  <c r="BL27" i="3"/>
  <c r="BG27" i="3"/>
  <c r="BC27" i="3"/>
  <c r="AX27" i="3"/>
  <c r="AT27" i="3"/>
  <c r="AO27" i="3"/>
  <c r="AK27" i="3"/>
  <c r="AF27" i="3"/>
  <c r="AB27" i="3"/>
  <c r="W27" i="3"/>
  <c r="S27" i="3"/>
  <c r="N27" i="3"/>
  <c r="J27" i="3"/>
  <c r="C27" i="3"/>
  <c r="B27" i="3"/>
  <c r="EH26" i="3"/>
  <c r="EG26" i="3"/>
  <c r="EF26" i="3"/>
  <c r="EA26" i="3"/>
  <c r="DW26" i="3"/>
  <c r="DR26" i="3"/>
  <c r="DN26" i="3"/>
  <c r="DI26" i="3"/>
  <c r="DE26" i="3"/>
  <c r="CZ26" i="3"/>
  <c r="CV26" i="3"/>
  <c r="CQ26" i="3"/>
  <c r="CM26" i="3"/>
  <c r="CH26" i="3"/>
  <c r="CD26" i="3"/>
  <c r="BY26" i="3"/>
  <c r="BU26" i="3"/>
  <c r="BP26" i="3"/>
  <c r="BL26" i="3"/>
  <c r="BG26" i="3"/>
  <c r="BC26" i="3"/>
  <c r="AX26" i="3"/>
  <c r="AT26" i="3"/>
  <c r="AO26" i="3"/>
  <c r="AK26" i="3"/>
  <c r="AF26" i="3"/>
  <c r="AB26" i="3"/>
  <c r="W26" i="3"/>
  <c r="S26" i="3"/>
  <c r="N26" i="3"/>
  <c r="J26" i="3"/>
  <c r="C26" i="3"/>
  <c r="B26" i="3"/>
  <c r="EH25" i="3"/>
  <c r="EG25" i="3"/>
  <c r="EF25" i="3"/>
  <c r="EA25" i="3"/>
  <c r="DW25" i="3"/>
  <c r="DR25" i="3"/>
  <c r="DN25" i="3"/>
  <c r="DI25" i="3"/>
  <c r="DE25" i="3"/>
  <c r="CZ25" i="3"/>
  <c r="CV25" i="3"/>
  <c r="CQ25" i="3"/>
  <c r="CM25" i="3"/>
  <c r="CH25" i="3"/>
  <c r="CD25" i="3"/>
  <c r="BY25" i="3"/>
  <c r="BU25" i="3"/>
  <c r="BP25" i="3"/>
  <c r="BL25" i="3"/>
  <c r="BG25" i="3"/>
  <c r="BC25" i="3"/>
  <c r="AX25" i="3"/>
  <c r="AT25" i="3"/>
  <c r="AO25" i="3"/>
  <c r="AK25" i="3"/>
  <c r="AF25" i="3"/>
  <c r="AB25" i="3"/>
  <c r="W25" i="3"/>
  <c r="S25" i="3"/>
  <c r="N25" i="3"/>
  <c r="J25" i="3"/>
  <c r="C25" i="3"/>
  <c r="B25" i="3"/>
  <c r="EH24" i="3"/>
  <c r="EG24" i="3"/>
  <c r="EF24" i="3"/>
  <c r="EA24" i="3"/>
  <c r="DW24" i="3"/>
  <c r="DR24" i="3"/>
  <c r="DN24" i="3"/>
  <c r="DI24" i="3"/>
  <c r="DE24" i="3"/>
  <c r="CZ24" i="3"/>
  <c r="CV24" i="3"/>
  <c r="CQ24" i="3"/>
  <c r="CM24" i="3"/>
  <c r="CH24" i="3"/>
  <c r="CD24" i="3"/>
  <c r="BY24" i="3"/>
  <c r="BU24" i="3"/>
  <c r="BP24" i="3"/>
  <c r="BL24" i="3"/>
  <c r="BG24" i="3"/>
  <c r="BC24" i="3"/>
  <c r="AX24" i="3"/>
  <c r="AT24" i="3"/>
  <c r="AO24" i="3"/>
  <c r="AK24" i="3"/>
  <c r="AF24" i="3"/>
  <c r="AB24" i="3"/>
  <c r="W24" i="3"/>
  <c r="S24" i="3"/>
  <c r="N24" i="3"/>
  <c r="J24" i="3"/>
  <c r="C24" i="3"/>
  <c r="B24" i="3"/>
  <c r="EH23" i="3"/>
  <c r="EG23" i="3"/>
  <c r="EF23" i="3"/>
  <c r="EA23" i="3"/>
  <c r="DW23" i="3"/>
  <c r="DR23" i="3"/>
  <c r="DN23" i="3"/>
  <c r="DI23" i="3"/>
  <c r="DE23" i="3"/>
  <c r="CZ23" i="3"/>
  <c r="CV23" i="3"/>
  <c r="CQ23" i="3"/>
  <c r="CM23" i="3"/>
  <c r="CH23" i="3"/>
  <c r="CD23" i="3"/>
  <c r="BY23" i="3"/>
  <c r="BU23" i="3"/>
  <c r="BP23" i="3"/>
  <c r="BL23" i="3"/>
  <c r="BG23" i="3"/>
  <c r="BC23" i="3"/>
  <c r="AX23" i="3"/>
  <c r="AT23" i="3"/>
  <c r="AO23" i="3"/>
  <c r="AK23" i="3"/>
  <c r="AF23" i="3"/>
  <c r="AB23" i="3"/>
  <c r="W23" i="3"/>
  <c r="S23" i="3"/>
  <c r="N23" i="3"/>
  <c r="J23" i="3"/>
  <c r="C23" i="3"/>
  <c r="B23" i="3"/>
  <c r="EH22" i="3"/>
  <c r="EG22" i="3"/>
  <c r="EF22" i="3"/>
  <c r="EA22" i="3"/>
  <c r="DW22" i="3"/>
  <c r="DR22" i="3"/>
  <c r="DN22" i="3"/>
  <c r="DI22" i="3"/>
  <c r="DE22" i="3"/>
  <c r="CZ22" i="3"/>
  <c r="CV22" i="3"/>
  <c r="CQ22" i="3"/>
  <c r="CM22" i="3"/>
  <c r="CH22" i="3"/>
  <c r="CD22" i="3"/>
  <c r="BY22" i="3"/>
  <c r="BU22" i="3"/>
  <c r="BP22" i="3"/>
  <c r="BL22" i="3"/>
  <c r="BG22" i="3"/>
  <c r="BC22" i="3"/>
  <c r="AX22" i="3"/>
  <c r="AT22" i="3"/>
  <c r="AO22" i="3"/>
  <c r="AK22" i="3"/>
  <c r="AF22" i="3"/>
  <c r="AB22" i="3"/>
  <c r="W22" i="3"/>
  <c r="S22" i="3"/>
  <c r="N22" i="3"/>
  <c r="J22" i="3"/>
  <c r="C22" i="3"/>
  <c r="B22" i="3"/>
  <c r="EH21" i="3"/>
  <c r="EG21" i="3"/>
  <c r="EF21" i="3"/>
  <c r="EA21" i="3"/>
  <c r="DW21" i="3"/>
  <c r="DR21" i="3"/>
  <c r="DN21" i="3"/>
  <c r="DI21" i="3"/>
  <c r="DE21" i="3"/>
  <c r="CZ21" i="3"/>
  <c r="CV21" i="3"/>
  <c r="CQ21" i="3"/>
  <c r="CM21" i="3"/>
  <c r="CH21" i="3"/>
  <c r="CD21" i="3"/>
  <c r="BY21" i="3"/>
  <c r="BU21" i="3"/>
  <c r="BP21" i="3"/>
  <c r="BL21" i="3"/>
  <c r="BG21" i="3"/>
  <c r="BC21" i="3"/>
  <c r="AX21" i="3"/>
  <c r="AT21" i="3"/>
  <c r="AO21" i="3"/>
  <c r="AK21" i="3"/>
  <c r="AF21" i="3"/>
  <c r="AB21" i="3"/>
  <c r="W21" i="3"/>
  <c r="S21" i="3"/>
  <c r="N21" i="3"/>
  <c r="J21" i="3"/>
  <c r="C21" i="3"/>
  <c r="B21" i="3"/>
  <c r="EH20" i="3"/>
  <c r="EG20" i="3"/>
  <c r="EF20" i="3"/>
  <c r="EA20" i="3"/>
  <c r="DW20" i="3"/>
  <c r="DR20" i="3"/>
  <c r="DN20" i="3"/>
  <c r="DI20" i="3"/>
  <c r="DE20" i="3"/>
  <c r="CZ20" i="3"/>
  <c r="CV20" i="3"/>
  <c r="CQ20" i="3"/>
  <c r="CM20" i="3"/>
  <c r="CH20" i="3"/>
  <c r="CD20" i="3"/>
  <c r="BY20" i="3"/>
  <c r="BU20" i="3"/>
  <c r="BP20" i="3"/>
  <c r="BL20" i="3"/>
  <c r="BG20" i="3"/>
  <c r="BC20" i="3"/>
  <c r="AX20" i="3"/>
  <c r="AT20" i="3"/>
  <c r="AO20" i="3"/>
  <c r="AK20" i="3"/>
  <c r="AF20" i="3"/>
  <c r="AB20" i="3"/>
  <c r="W20" i="3"/>
  <c r="S20" i="3"/>
  <c r="N20" i="3"/>
  <c r="J20" i="3"/>
  <c r="C20" i="3"/>
  <c r="B20" i="3"/>
  <c r="EH19" i="3"/>
  <c r="EG19" i="3"/>
  <c r="EF19" i="3"/>
  <c r="EA19" i="3"/>
  <c r="DW19" i="3"/>
  <c r="DR19" i="3"/>
  <c r="DN19" i="3"/>
  <c r="DI19" i="3"/>
  <c r="DE19" i="3"/>
  <c r="CZ19" i="3"/>
  <c r="CV19" i="3"/>
  <c r="CQ19" i="3"/>
  <c r="CM19" i="3"/>
  <c r="CH19" i="3"/>
  <c r="CD19" i="3"/>
  <c r="BY19" i="3"/>
  <c r="BU19" i="3"/>
  <c r="BP19" i="3"/>
  <c r="BL19" i="3"/>
  <c r="BG19" i="3"/>
  <c r="BC19" i="3"/>
  <c r="AX19" i="3"/>
  <c r="AT19" i="3"/>
  <c r="AO19" i="3"/>
  <c r="AK19" i="3"/>
  <c r="AF19" i="3"/>
  <c r="AB19" i="3"/>
  <c r="W19" i="3"/>
  <c r="S19" i="3"/>
  <c r="N19" i="3"/>
  <c r="J19" i="3"/>
  <c r="C19" i="3"/>
  <c r="B19" i="3"/>
  <c r="EH18" i="3"/>
  <c r="EG18" i="3"/>
  <c r="EF18" i="3"/>
  <c r="EA18" i="3"/>
  <c r="DW18" i="3"/>
  <c r="DR18" i="3"/>
  <c r="DN18" i="3"/>
  <c r="DI18" i="3"/>
  <c r="DE18" i="3"/>
  <c r="CZ18" i="3"/>
  <c r="CV18" i="3"/>
  <c r="CQ18" i="3"/>
  <c r="CM18" i="3"/>
  <c r="CH18" i="3"/>
  <c r="CD18" i="3"/>
  <c r="BY18" i="3"/>
  <c r="BU18" i="3"/>
  <c r="BP18" i="3"/>
  <c r="BL18" i="3"/>
  <c r="BG18" i="3"/>
  <c r="BC18" i="3"/>
  <c r="AX18" i="3"/>
  <c r="AT18" i="3"/>
  <c r="AO18" i="3"/>
  <c r="AK18" i="3"/>
  <c r="AF18" i="3"/>
  <c r="AB18" i="3"/>
  <c r="W18" i="3"/>
  <c r="S18" i="3"/>
  <c r="N18" i="3"/>
  <c r="J18" i="3"/>
  <c r="C18" i="3"/>
  <c r="B18" i="3"/>
  <c r="EH17" i="3"/>
  <c r="EG17" i="3"/>
  <c r="EF17" i="3"/>
  <c r="EA17" i="3"/>
  <c r="DW17" i="3"/>
  <c r="DR17" i="3"/>
  <c r="DN17" i="3"/>
  <c r="DI17" i="3"/>
  <c r="DE17" i="3"/>
  <c r="CZ17" i="3"/>
  <c r="CV17" i="3"/>
  <c r="CQ17" i="3"/>
  <c r="CM17" i="3"/>
  <c r="CH17" i="3"/>
  <c r="CD17" i="3"/>
  <c r="BY17" i="3"/>
  <c r="BU17" i="3"/>
  <c r="BP17" i="3"/>
  <c r="BL17" i="3"/>
  <c r="BG17" i="3"/>
  <c r="BC17" i="3"/>
  <c r="AX17" i="3"/>
  <c r="AT17" i="3"/>
  <c r="AO17" i="3"/>
  <c r="AK17" i="3"/>
  <c r="AF17" i="3"/>
  <c r="AB17" i="3"/>
  <c r="W17" i="3"/>
  <c r="S17" i="3"/>
  <c r="N17" i="3"/>
  <c r="J17" i="3"/>
  <c r="C17" i="3"/>
  <c r="B17" i="3"/>
  <c r="EH16" i="3"/>
  <c r="EG16" i="3"/>
  <c r="EF16" i="3"/>
  <c r="EA16" i="3"/>
  <c r="DW16" i="3"/>
  <c r="DR16" i="3"/>
  <c r="DN16" i="3"/>
  <c r="DI16" i="3"/>
  <c r="DE16" i="3"/>
  <c r="CZ16" i="3"/>
  <c r="CV16" i="3"/>
  <c r="CQ16" i="3"/>
  <c r="CM16" i="3"/>
  <c r="CH16" i="3"/>
  <c r="CD16" i="3"/>
  <c r="BY16" i="3"/>
  <c r="BU16" i="3"/>
  <c r="BP16" i="3"/>
  <c r="BL16" i="3"/>
  <c r="BG16" i="3"/>
  <c r="BC16" i="3"/>
  <c r="AX16" i="3"/>
  <c r="AT16" i="3"/>
  <c r="AO16" i="3"/>
  <c r="AK16" i="3"/>
  <c r="AF16" i="3"/>
  <c r="AB16" i="3"/>
  <c r="W16" i="3"/>
  <c r="S16" i="3"/>
  <c r="N16" i="3"/>
  <c r="J16" i="3"/>
  <c r="C16" i="3"/>
  <c r="B16" i="3"/>
  <c r="EH15" i="3"/>
  <c r="EG15" i="3"/>
  <c r="EF15" i="3"/>
  <c r="EA15" i="3"/>
  <c r="DW15" i="3"/>
  <c r="DR15" i="3"/>
  <c r="DN15" i="3"/>
  <c r="DI15" i="3"/>
  <c r="DE15" i="3"/>
  <c r="CZ15" i="3"/>
  <c r="CV15" i="3"/>
  <c r="CQ15" i="3"/>
  <c r="CM15" i="3"/>
  <c r="CH15" i="3"/>
  <c r="CD15" i="3"/>
  <c r="BY15" i="3"/>
  <c r="BU15" i="3"/>
  <c r="BP15" i="3"/>
  <c r="BL15" i="3"/>
  <c r="BG15" i="3"/>
  <c r="BC15" i="3"/>
  <c r="AX15" i="3"/>
  <c r="AT15" i="3"/>
  <c r="AO15" i="3"/>
  <c r="AK15" i="3"/>
  <c r="AF15" i="3"/>
  <c r="AB15" i="3"/>
  <c r="W15" i="3"/>
  <c r="S15" i="3"/>
  <c r="N15" i="3"/>
  <c r="J15" i="3"/>
  <c r="C15" i="3"/>
  <c r="B15" i="3"/>
  <c r="EH14" i="3"/>
  <c r="EG14" i="3"/>
  <c r="EF14" i="3"/>
  <c r="EA14" i="3"/>
  <c r="DW14" i="3"/>
  <c r="DR14" i="3"/>
  <c r="DN14" i="3"/>
  <c r="DI14" i="3"/>
  <c r="DE14" i="3"/>
  <c r="CZ14" i="3"/>
  <c r="CV14" i="3"/>
  <c r="CQ14" i="3"/>
  <c r="CM14" i="3"/>
  <c r="CH14" i="3"/>
  <c r="CD14" i="3"/>
  <c r="BY14" i="3"/>
  <c r="BU14" i="3"/>
  <c r="BP14" i="3"/>
  <c r="BL14" i="3"/>
  <c r="BG14" i="3"/>
  <c r="BC14" i="3"/>
  <c r="AX14" i="3"/>
  <c r="AT14" i="3"/>
  <c r="AO14" i="3"/>
  <c r="AK14" i="3"/>
  <c r="AF14" i="3"/>
  <c r="AB14" i="3"/>
  <c r="W14" i="3"/>
  <c r="S14" i="3"/>
  <c r="N14" i="3"/>
  <c r="J14" i="3"/>
  <c r="C14" i="3"/>
  <c r="B14" i="3"/>
  <c r="EH13" i="3"/>
  <c r="EG13" i="3"/>
  <c r="EF13" i="3"/>
  <c r="EA13" i="3"/>
  <c r="DW13" i="3"/>
  <c r="DR13" i="3"/>
  <c r="DN13" i="3"/>
  <c r="DI13" i="3"/>
  <c r="DE13" i="3"/>
  <c r="CZ13" i="3"/>
  <c r="CV13" i="3"/>
  <c r="CQ13" i="3"/>
  <c r="CM13" i="3"/>
  <c r="CH13" i="3"/>
  <c r="CD13" i="3"/>
  <c r="BY13" i="3"/>
  <c r="BU13" i="3"/>
  <c r="BP13" i="3"/>
  <c r="BL13" i="3"/>
  <c r="BG13" i="3"/>
  <c r="BC13" i="3"/>
  <c r="AX13" i="3"/>
  <c r="AT13" i="3"/>
  <c r="AO13" i="3"/>
  <c r="AK13" i="3"/>
  <c r="AF13" i="3"/>
  <c r="AB13" i="3"/>
  <c r="W13" i="3"/>
  <c r="S13" i="3"/>
  <c r="N13" i="3"/>
  <c r="J13" i="3"/>
  <c r="C13" i="3"/>
  <c r="B13" i="3"/>
  <c r="EH12" i="3"/>
  <c r="EG12" i="3"/>
  <c r="EF12" i="3"/>
  <c r="EA12" i="3"/>
  <c r="DW12" i="3"/>
  <c r="DR12" i="3"/>
  <c r="DN12" i="3"/>
  <c r="DI12" i="3"/>
  <c r="DE12" i="3"/>
  <c r="CZ12" i="3"/>
  <c r="CV12" i="3"/>
  <c r="CQ12" i="3"/>
  <c r="CM12" i="3"/>
  <c r="CH12" i="3"/>
  <c r="CD12" i="3"/>
  <c r="BY12" i="3"/>
  <c r="BU12" i="3"/>
  <c r="BP12" i="3"/>
  <c r="BL12" i="3"/>
  <c r="BG12" i="3"/>
  <c r="BC12" i="3"/>
  <c r="AX12" i="3"/>
  <c r="AT12" i="3"/>
  <c r="AO12" i="3"/>
  <c r="AK12" i="3"/>
  <c r="AF12" i="3"/>
  <c r="AB12" i="3"/>
  <c r="W12" i="3"/>
  <c r="S12" i="3"/>
  <c r="N12" i="3"/>
  <c r="J12" i="3"/>
  <c r="C12" i="3"/>
  <c r="B12" i="3"/>
  <c r="EH11" i="3"/>
  <c r="EG11" i="3"/>
  <c r="EF11" i="3"/>
  <c r="EA11" i="3"/>
  <c r="DW11" i="3"/>
  <c r="DR11" i="3"/>
  <c r="DN11" i="3"/>
  <c r="DI11" i="3"/>
  <c r="DE11" i="3"/>
  <c r="CZ11" i="3"/>
  <c r="CV11" i="3"/>
  <c r="CQ11" i="3"/>
  <c r="CM11" i="3"/>
  <c r="CH11" i="3"/>
  <c r="CD11" i="3"/>
  <c r="BY11" i="3"/>
  <c r="BU11" i="3"/>
  <c r="BP11" i="3"/>
  <c r="BL11" i="3"/>
  <c r="BG11" i="3"/>
  <c r="BC11" i="3"/>
  <c r="AX11" i="3"/>
  <c r="AT11" i="3"/>
  <c r="AO11" i="3"/>
  <c r="AK11" i="3"/>
  <c r="AF11" i="3"/>
  <c r="AB11" i="3"/>
  <c r="W11" i="3"/>
  <c r="S11" i="3"/>
  <c r="N11" i="3"/>
  <c r="J11" i="3"/>
  <c r="C11" i="3"/>
  <c r="B11" i="3"/>
  <c r="EH10" i="3"/>
  <c r="EG10" i="3"/>
  <c r="EF10" i="3"/>
  <c r="EA10" i="3"/>
  <c r="DW10" i="3"/>
  <c r="DR10" i="3"/>
  <c r="DN10" i="3"/>
  <c r="DI10" i="3"/>
  <c r="DE10" i="3"/>
  <c r="CZ10" i="3"/>
  <c r="CV10" i="3"/>
  <c r="CQ10" i="3"/>
  <c r="CM10" i="3"/>
  <c r="CH10" i="3"/>
  <c r="CD10" i="3"/>
  <c r="BY10" i="3"/>
  <c r="BU10" i="3"/>
  <c r="BP10" i="3"/>
  <c r="BL10" i="3"/>
  <c r="BG10" i="3"/>
  <c r="BC10" i="3"/>
  <c r="AX10" i="3"/>
  <c r="AT10" i="3"/>
  <c r="AO10" i="3"/>
  <c r="AK10" i="3"/>
  <c r="AF10" i="3"/>
  <c r="AB10" i="3"/>
  <c r="W10" i="3"/>
  <c r="S10" i="3"/>
  <c r="N10" i="3"/>
  <c r="J10" i="3"/>
  <c r="C10" i="3"/>
  <c r="B10" i="3"/>
  <c r="EH9" i="3"/>
  <c r="EG9" i="3"/>
  <c r="EF9" i="3"/>
  <c r="EA9" i="3"/>
  <c r="DW9" i="3"/>
  <c r="DR9" i="3"/>
  <c r="DN9" i="3"/>
  <c r="DI9" i="3"/>
  <c r="DE9" i="3"/>
  <c r="CZ9" i="3"/>
  <c r="CZ5" i="3" s="1"/>
  <c r="CV9" i="3"/>
  <c r="CQ9" i="3"/>
  <c r="CQ5" i="3" s="1"/>
  <c r="CM9" i="3"/>
  <c r="CH9" i="3"/>
  <c r="CD9" i="3"/>
  <c r="BY9" i="3"/>
  <c r="BU9" i="3"/>
  <c r="BP9" i="3"/>
  <c r="BL9" i="3"/>
  <c r="BG9" i="3"/>
  <c r="BC9" i="3"/>
  <c r="AX9" i="3"/>
  <c r="AX5" i="3" s="1"/>
  <c r="AT9" i="3"/>
  <c r="AO9" i="3"/>
  <c r="AO5" i="3" s="1"/>
  <c r="AK9" i="3"/>
  <c r="AF9" i="3"/>
  <c r="AB9" i="3"/>
  <c r="W9" i="3"/>
  <c r="S9" i="3"/>
  <c r="N9" i="3"/>
  <c r="J9" i="3"/>
  <c r="C9" i="3"/>
  <c r="B9" i="3"/>
  <c r="EH8" i="3"/>
  <c r="EH46" i="3" s="1"/>
  <c r="EG8" i="3"/>
  <c r="EF8" i="3"/>
  <c r="EF46" i="3" s="1"/>
  <c r="EA8" i="3"/>
  <c r="DW8" i="3"/>
  <c r="DR8" i="3"/>
  <c r="DN8" i="3"/>
  <c r="DI8" i="3"/>
  <c r="DE8" i="3"/>
  <c r="CZ8" i="3"/>
  <c r="CV8" i="3"/>
  <c r="CQ8" i="3"/>
  <c r="CM8" i="3"/>
  <c r="CM5" i="3" s="1"/>
  <c r="CH8" i="3"/>
  <c r="CD8" i="3"/>
  <c r="CD5" i="3" s="1"/>
  <c r="BY8" i="3"/>
  <c r="BU8" i="3"/>
  <c r="BP8" i="3"/>
  <c r="BL8" i="3"/>
  <c r="BG8" i="3"/>
  <c r="BC8" i="3"/>
  <c r="AX8" i="3"/>
  <c r="AT8" i="3"/>
  <c r="AO8" i="3"/>
  <c r="AK8" i="3"/>
  <c r="AK5" i="3" s="1"/>
  <c r="AF8" i="3"/>
  <c r="AB8" i="3"/>
  <c r="AB5" i="3" s="1"/>
  <c r="W8" i="3"/>
  <c r="S8" i="3"/>
  <c r="N8" i="3"/>
  <c r="J8" i="3"/>
  <c r="C8" i="3"/>
  <c r="B8" i="3"/>
  <c r="EH7" i="3"/>
  <c r="EG7" i="3"/>
  <c r="EF7" i="3"/>
  <c r="EA7" i="3"/>
  <c r="EA5" i="3" s="1"/>
  <c r="DW7" i="3"/>
  <c r="DR7" i="3"/>
  <c r="DR5" i="3" s="1"/>
  <c r="DN7" i="3"/>
  <c r="DI7" i="3"/>
  <c r="DI5" i="3" s="1"/>
  <c r="DE7" i="3"/>
  <c r="CZ7" i="3"/>
  <c r="CV7" i="3"/>
  <c r="CQ7" i="3"/>
  <c r="CM7" i="3"/>
  <c r="CH7" i="3"/>
  <c r="CH5" i="3" s="1"/>
  <c r="CD7" i="3"/>
  <c r="BY7" i="3"/>
  <c r="BY5" i="3" s="1"/>
  <c r="AD17" i="5" s="1" a="1"/>
  <c r="AD17" i="5" s="1"/>
  <c r="BU7" i="3"/>
  <c r="BP7" i="3"/>
  <c r="BP5" i="3" s="1"/>
  <c r="BL7" i="3"/>
  <c r="BG7" i="3"/>
  <c r="BG5" i="3" s="1"/>
  <c r="BC7" i="3"/>
  <c r="AX7" i="3"/>
  <c r="AT7" i="3"/>
  <c r="AO7" i="3"/>
  <c r="AK7" i="3"/>
  <c r="AF7" i="3"/>
  <c r="AF5" i="3" s="1"/>
  <c r="AB7" i="3"/>
  <c r="W7" i="3"/>
  <c r="W5" i="3" s="1"/>
  <c r="S7" i="3"/>
  <c r="N7" i="3"/>
  <c r="N5" i="3" s="1"/>
  <c r="AD10" i="6" s="1" a="1"/>
  <c r="AD10" i="6" s="1"/>
  <c r="J7" i="3"/>
  <c r="C7" i="3"/>
  <c r="B7" i="3"/>
  <c r="EH6" i="3"/>
  <c r="EG6" i="3"/>
  <c r="EG46" i="3" s="1"/>
  <c r="EF6" i="3"/>
  <c r="EA6" i="3"/>
  <c r="DW6" i="3"/>
  <c r="DW5" i="3" s="1"/>
  <c r="DR6" i="3"/>
  <c r="DN6" i="3"/>
  <c r="DN5" i="3" s="1"/>
  <c r="DI6" i="3"/>
  <c r="DE6" i="3"/>
  <c r="DE5" i="3" s="1"/>
  <c r="CZ6" i="3"/>
  <c r="CV6" i="3"/>
  <c r="CV5" i="3" s="1"/>
  <c r="CQ6" i="3"/>
  <c r="CM6" i="3"/>
  <c r="CH6" i="3"/>
  <c r="CD6" i="3"/>
  <c r="BY6" i="3"/>
  <c r="BU6" i="3"/>
  <c r="BU5" i="3" s="1"/>
  <c r="BP6" i="3"/>
  <c r="BL6" i="3"/>
  <c r="BL5" i="3" s="1"/>
  <c r="BG6" i="3"/>
  <c r="BC6" i="3"/>
  <c r="BC5" i="3" s="1"/>
  <c r="AX6" i="3"/>
  <c r="AT6" i="3"/>
  <c r="AT5" i="3" s="1"/>
  <c r="AO6" i="3"/>
  <c r="AK6" i="3"/>
  <c r="AF6" i="3"/>
  <c r="AB6" i="3"/>
  <c r="W6" i="3"/>
  <c r="S6" i="3"/>
  <c r="S5" i="3" s="1"/>
  <c r="N6" i="3"/>
  <c r="J6" i="3"/>
  <c r="J5" i="3" s="1"/>
  <c r="C6" i="3"/>
  <c r="B6" i="3"/>
  <c r="DZ5" i="3"/>
  <c r="DY5" i="3"/>
  <c r="DX5" i="3"/>
  <c r="DV5" i="3"/>
  <c r="DU5" i="3"/>
  <c r="DT5" i="3"/>
  <c r="DQ5" i="3"/>
  <c r="DP5" i="3"/>
  <c r="DO5" i="3"/>
  <c r="DM5" i="3"/>
  <c r="DL5" i="3"/>
  <c r="DK5" i="3"/>
  <c r="DH5" i="3"/>
  <c r="DG5" i="3"/>
  <c r="DF5" i="3"/>
  <c r="DD5" i="3"/>
  <c r="DC5" i="3"/>
  <c r="DB5" i="3"/>
  <c r="CY5" i="3"/>
  <c r="CX5" i="3"/>
  <c r="CW5" i="3"/>
  <c r="CU5" i="3"/>
  <c r="CT5" i="3"/>
  <c r="CS5" i="3"/>
  <c r="CP5" i="3"/>
  <c r="CO5" i="3"/>
  <c r="CN5" i="3"/>
  <c r="CL5" i="3"/>
  <c r="CK5" i="3"/>
  <c r="CJ5" i="3"/>
  <c r="CG5" i="3"/>
  <c r="CF5" i="3"/>
  <c r="CE5" i="3"/>
  <c r="CC5" i="3"/>
  <c r="CB5" i="3"/>
  <c r="CA5" i="3"/>
  <c r="BX5" i="3"/>
  <c r="BW5" i="3"/>
  <c r="BV5" i="3"/>
  <c r="BT5" i="3"/>
  <c r="BS5" i="3"/>
  <c r="BR5" i="3"/>
  <c r="BO5" i="3"/>
  <c r="BN5" i="3"/>
  <c r="BM5" i="3"/>
  <c r="BK5" i="3"/>
  <c r="BJ5" i="3"/>
  <c r="BI5" i="3"/>
  <c r="BF5" i="3"/>
  <c r="BE5" i="3"/>
  <c r="BD5" i="3"/>
  <c r="BB5" i="3"/>
  <c r="BA5" i="3"/>
  <c r="AZ5" i="3"/>
  <c r="AW5" i="3"/>
  <c r="AV5" i="3"/>
  <c r="AU5" i="3"/>
  <c r="AS5" i="3"/>
  <c r="AR5" i="3"/>
  <c r="AQ5" i="3"/>
  <c r="AN5" i="3"/>
  <c r="AM5" i="3"/>
  <c r="AL5" i="3"/>
  <c r="AJ5" i="3"/>
  <c r="AI5" i="3"/>
  <c r="AH5" i="3"/>
  <c r="AE5" i="3"/>
  <c r="AD5" i="3"/>
  <c r="AC5" i="3"/>
  <c r="AA5" i="3"/>
  <c r="Z5" i="3"/>
  <c r="Y5" i="3"/>
  <c r="V5" i="3"/>
  <c r="U5" i="3"/>
  <c r="T5" i="3"/>
  <c r="R5" i="3"/>
  <c r="Q5" i="3"/>
  <c r="P5" i="3"/>
  <c r="M5" i="3"/>
  <c r="L5" i="3"/>
  <c r="K5" i="3"/>
  <c r="I5" i="3"/>
  <c r="H5" i="3"/>
  <c r="G5" i="3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N15" i="2"/>
  <c r="S14" i="2"/>
  <c r="N14" i="2"/>
  <c r="S13" i="2"/>
  <c r="N13" i="2"/>
  <c r="S12" i="2"/>
  <c r="N12" i="2"/>
  <c r="K12" i="2"/>
  <c r="P32" i="16" s="1"/>
  <c r="S11" i="2"/>
  <c r="N11" i="2"/>
  <c r="S31" i="5" s="1"/>
  <c r="K11" i="2"/>
  <c r="P31" i="6" s="1"/>
  <c r="S10" i="2"/>
  <c r="S9" i="2"/>
  <c r="S8" i="2"/>
  <c r="T5" i="2"/>
  <c r="S5" i="2"/>
  <c r="S4" i="2"/>
  <c r="H16" i="5" s="1"/>
  <c r="S3" i="2"/>
  <c r="DA2" i="1"/>
  <c r="CZ2" i="1"/>
  <c r="CY2" i="1"/>
  <c r="CX2" i="1"/>
  <c r="CW2" i="1"/>
  <c r="CV2" i="1"/>
  <c r="CU2" i="1"/>
  <c r="CT2" i="1"/>
  <c r="CR2" i="1"/>
  <c r="CQ2" i="1"/>
  <c r="CP2" i="1"/>
  <c r="CO2" i="1"/>
  <c r="CN2" i="1"/>
  <c r="CM2" i="1"/>
  <c r="CL2" i="1"/>
  <c r="CK2" i="1"/>
  <c r="CJ2" i="1"/>
  <c r="CH2" i="1"/>
  <c r="CG2" i="1"/>
  <c r="CF2" i="1"/>
  <c r="CE2" i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  <c r="B2" i="1"/>
  <c r="K4" i="21" l="1"/>
  <c r="P4" i="30"/>
  <c r="S5" i="30"/>
  <c r="K4" i="17"/>
  <c r="P4" i="38"/>
  <c r="K4" i="30"/>
  <c r="K5" i="23"/>
  <c r="P5" i="30"/>
  <c r="J25" i="41"/>
  <c r="D28" i="6"/>
  <c r="K5" i="21"/>
  <c r="P5" i="38"/>
  <c r="K2" i="40"/>
  <c r="S5" i="22"/>
  <c r="P5" i="22"/>
  <c r="K5" i="22"/>
  <c r="P4" i="22"/>
  <c r="J25" i="22"/>
  <c r="K2" i="22"/>
  <c r="S5" i="8"/>
  <c r="D31" i="8"/>
  <c r="K5" i="8"/>
  <c r="Q2" i="8"/>
  <c r="S5" i="19"/>
  <c r="K2" i="19"/>
  <c r="D31" i="19"/>
  <c r="D28" i="19"/>
  <c r="Q2" i="19"/>
  <c r="K5" i="19"/>
  <c r="P4" i="19"/>
  <c r="Q2" i="27"/>
  <c r="K4" i="27"/>
  <c r="K5" i="27"/>
  <c r="J25" i="27"/>
  <c r="D31" i="11"/>
  <c r="D28" i="11"/>
  <c r="P5" i="21"/>
  <c r="K5" i="38"/>
  <c r="H21" i="6"/>
  <c r="AA21" i="6" s="1"/>
  <c r="K4" i="25"/>
  <c r="K5" i="25"/>
  <c r="K4" i="29"/>
  <c r="P5" i="25"/>
  <c r="P5" i="29"/>
  <c r="BI2" i="3"/>
  <c r="CA2" i="3"/>
  <c r="J25" i="25"/>
  <c r="M31" i="35"/>
  <c r="M31" i="33"/>
  <c r="M31" i="26"/>
  <c r="M31" i="22"/>
  <c r="M31" i="13"/>
  <c r="M31" i="12"/>
  <c r="O21" i="6" a="1"/>
  <c r="O21" i="6" s="1"/>
  <c r="F21" i="6" a="1"/>
  <c r="F21" i="6" s="1"/>
  <c r="N21" i="6" a="1"/>
  <c r="N21" i="6" s="1"/>
  <c r="AE21" i="6" s="1"/>
  <c r="E21" i="6" a="1"/>
  <c r="E21" i="6" s="1"/>
  <c r="M21" i="6" a="1"/>
  <c r="M21" i="6" s="1"/>
  <c r="K21" i="6" a="1"/>
  <c r="K21" i="6" s="1"/>
  <c r="D21" i="6"/>
  <c r="L21" i="6" a="1"/>
  <c r="L21" i="6" s="1"/>
  <c r="G21" i="6" a="1"/>
  <c r="G21" i="6" s="1"/>
  <c r="K31" i="38"/>
  <c r="K31" i="37"/>
  <c r="K31" i="35"/>
  <c r="K31" i="23"/>
  <c r="K31" i="22"/>
  <c r="K31" i="26"/>
  <c r="K31" i="16"/>
  <c r="K31" i="15"/>
  <c r="K31" i="13"/>
  <c r="K31" i="10"/>
  <c r="EI46" i="3"/>
  <c r="M31" i="38" s="1"/>
  <c r="AD11" i="43" a="1"/>
  <c r="AD11" i="43" s="1"/>
  <c r="AD11" i="42" a="1"/>
  <c r="AD11" i="42" s="1"/>
  <c r="AD11" i="44" a="1"/>
  <c r="AD11" i="44" s="1"/>
  <c r="AD11" i="41" a="1"/>
  <c r="AD11" i="41" s="1"/>
  <c r="AD11" i="40" a="1"/>
  <c r="AD11" i="40" s="1"/>
  <c r="AD11" i="37" a="1"/>
  <c r="AD11" i="37" s="1"/>
  <c r="AD11" i="36" a="1"/>
  <c r="AD11" i="36" s="1"/>
  <c r="AD11" i="39" a="1"/>
  <c r="AD11" i="39" s="1"/>
  <c r="AD11" i="38" a="1"/>
  <c r="AD11" i="38" s="1"/>
  <c r="AD11" i="34" a="1"/>
  <c r="AD11" i="34" s="1"/>
  <c r="AD11" i="33" a="1"/>
  <c r="AD11" i="33" s="1"/>
  <c r="AD11" i="35" a="1"/>
  <c r="AD11" i="35" s="1"/>
  <c r="AD11" i="31" a="1"/>
  <c r="AD11" i="31" s="1"/>
  <c r="AD11" i="30" a="1"/>
  <c r="AD11" i="30" s="1"/>
  <c r="AD11" i="26" a="1"/>
  <c r="AD11" i="26" s="1"/>
  <c r="AD11" i="28" a="1"/>
  <c r="AD11" i="28" s="1"/>
  <c r="AD11" i="32" a="1"/>
  <c r="AD11" i="32" s="1"/>
  <c r="AD11" i="29" a="1"/>
  <c r="AD11" i="29" s="1"/>
  <c r="AD11" i="27" a="1"/>
  <c r="AD11" i="27" s="1"/>
  <c r="AD11" i="25" a="1"/>
  <c r="AD11" i="25" s="1"/>
  <c r="AD11" i="24" a="1"/>
  <c r="AD11" i="24" s="1"/>
  <c r="AD11" i="21" a="1"/>
  <c r="AD11" i="21" s="1"/>
  <c r="AD11" i="23" a="1"/>
  <c r="AD11" i="23" s="1"/>
  <c r="AD11" i="22" a="1"/>
  <c r="AD11" i="22" s="1"/>
  <c r="AD11" i="19" a="1"/>
  <c r="AD11" i="19" s="1"/>
  <c r="AD11" i="15" a="1"/>
  <c r="AD11" i="15" s="1"/>
  <c r="AD11" i="20" a="1"/>
  <c r="AD11" i="20" s="1"/>
  <c r="AD11" i="17" a="1"/>
  <c r="AD11" i="17" s="1"/>
  <c r="AD11" i="18" a="1"/>
  <c r="AD11" i="18" s="1"/>
  <c r="AD11" i="16" a="1"/>
  <c r="AD11" i="16" s="1"/>
  <c r="AD11" i="12" a="1"/>
  <c r="AD11" i="12" s="1"/>
  <c r="AD11" i="14" a="1"/>
  <c r="AD11" i="14" s="1"/>
  <c r="AD11" i="11" a="1"/>
  <c r="AD11" i="11" s="1"/>
  <c r="AD11" i="10" a="1"/>
  <c r="AD11" i="10" s="1"/>
  <c r="AD11" i="8" a="1"/>
  <c r="AD11" i="8" s="1"/>
  <c r="AD11" i="5" a="1"/>
  <c r="AD11" i="5" s="1"/>
  <c r="AD11" i="13" a="1"/>
  <c r="AD11" i="13" s="1"/>
  <c r="AD11" i="7" a="1"/>
  <c r="AD11" i="7" s="1"/>
  <c r="AD11" i="9" a="1"/>
  <c r="AD11" i="9" s="1"/>
  <c r="AD11" i="6" a="1"/>
  <c r="AD11" i="6" s="1"/>
  <c r="AD16" i="43" a="1"/>
  <c r="AD16" i="43" s="1"/>
  <c r="AD16" i="42" a="1"/>
  <c r="AD16" i="42" s="1"/>
  <c r="AD16" i="44" a="1"/>
  <c r="AD16" i="44" s="1"/>
  <c r="AD16" i="38" a="1"/>
  <c r="AD16" i="38" s="1"/>
  <c r="AD16" i="41" a="1"/>
  <c r="AD16" i="41" s="1"/>
  <c r="AD16" i="39" a="1"/>
  <c r="AD16" i="39" s="1"/>
  <c r="AD16" i="37" a="1"/>
  <c r="AD16" i="37" s="1"/>
  <c r="AD16" i="40" a="1"/>
  <c r="AD16" i="40" s="1"/>
  <c r="AD16" i="34" a="1"/>
  <c r="AD16" i="34" s="1"/>
  <c r="AD16" i="35" a="1"/>
  <c r="AD16" i="35" s="1"/>
  <c r="AD16" i="36" a="1"/>
  <c r="AD16" i="36" s="1"/>
  <c r="AD16" i="31" a="1"/>
  <c r="AD16" i="31" s="1"/>
  <c r="AD16" i="32" a="1"/>
  <c r="AD16" i="32" s="1"/>
  <c r="AD16" i="33" a="1"/>
  <c r="AD16" i="33" s="1"/>
  <c r="AD16" i="30" a="1"/>
  <c r="AD16" i="30" s="1"/>
  <c r="AD16" i="29" a="1"/>
  <c r="AD16" i="29" s="1"/>
  <c r="AD16" i="27" a="1"/>
  <c r="AD16" i="27" s="1"/>
  <c r="AD16" i="24" a="1"/>
  <c r="AD16" i="24" s="1"/>
  <c r="AD16" i="26" a="1"/>
  <c r="AD16" i="26" s="1"/>
  <c r="AD16" i="20" a="1"/>
  <c r="AD16" i="20" s="1"/>
  <c r="AD16" i="22" a="1"/>
  <c r="AD16" i="22" s="1"/>
  <c r="AD16" i="28" a="1"/>
  <c r="AD16" i="28" s="1"/>
  <c r="AD16" i="21" a="1"/>
  <c r="AD16" i="21" s="1"/>
  <c r="AD16" i="19" a="1"/>
  <c r="AD16" i="19" s="1"/>
  <c r="AD16" i="23" a="1"/>
  <c r="AD16" i="23" s="1"/>
  <c r="AD16" i="25" a="1"/>
  <c r="AD16" i="25" s="1"/>
  <c r="AD16" i="16" a="1"/>
  <c r="AD16" i="16" s="1"/>
  <c r="AD16" i="15" a="1"/>
  <c r="AD16" i="15" s="1"/>
  <c r="AD16" i="13" a="1"/>
  <c r="AD16" i="13" s="1"/>
  <c r="AD16" i="17" a="1"/>
  <c r="AD16" i="17" s="1"/>
  <c r="AD16" i="18" a="1"/>
  <c r="AD16" i="18" s="1"/>
  <c r="AD16" i="9" a="1"/>
  <c r="AD16" i="9" s="1"/>
  <c r="AD16" i="8" a="1"/>
  <c r="AD16" i="8" s="1"/>
  <c r="AD16" i="10" a="1"/>
  <c r="AD16" i="10" s="1"/>
  <c r="AD16" i="11" a="1"/>
  <c r="AD16" i="11" s="1"/>
  <c r="AD16" i="6" a="1"/>
  <c r="AD16" i="6" s="1"/>
  <c r="AD16" i="12" a="1"/>
  <c r="AD16" i="12" s="1"/>
  <c r="AD16" i="7" a="1"/>
  <c r="AD16" i="7" s="1"/>
  <c r="AD16" i="5" a="1"/>
  <c r="AD16" i="5" s="1"/>
  <c r="AD16" i="14" a="1"/>
  <c r="AD16" i="14" s="1"/>
  <c r="AD22" i="42" a="1"/>
  <c r="AD22" i="42" s="1"/>
  <c r="AD22" i="43" a="1"/>
  <c r="AD22" i="43" s="1"/>
  <c r="AD22" i="44" a="1"/>
  <c r="AD22" i="44" s="1"/>
  <c r="AD22" i="41" a="1"/>
  <c r="AD22" i="41" s="1"/>
  <c r="AD22" i="39" a="1"/>
  <c r="AD22" i="39" s="1"/>
  <c r="AD22" i="40" a="1"/>
  <c r="AD22" i="40" s="1"/>
  <c r="AD22" i="38" a="1"/>
  <c r="AD22" i="38" s="1"/>
  <c r="AD22" i="37" a="1"/>
  <c r="AD22" i="37" s="1"/>
  <c r="AD22" i="36" a="1"/>
  <c r="AD22" i="36" s="1"/>
  <c r="AD22" i="34" a="1"/>
  <c r="AD22" i="34" s="1"/>
  <c r="AD22" i="33" a="1"/>
  <c r="AD22" i="33" s="1"/>
  <c r="AD22" i="35" a="1"/>
  <c r="AD22" i="35" s="1"/>
  <c r="AD22" i="32" a="1"/>
  <c r="AD22" i="32" s="1"/>
  <c r="AD22" i="31" a="1"/>
  <c r="AD22" i="31" s="1"/>
  <c r="AD22" i="30" a="1"/>
  <c r="AD22" i="30" s="1"/>
  <c r="AD22" i="29" a="1"/>
  <c r="AD22" i="29" s="1"/>
  <c r="AD22" i="26" a="1"/>
  <c r="AD22" i="26" s="1"/>
  <c r="AD22" i="28" a="1"/>
  <c r="AD22" i="28" s="1"/>
  <c r="AD22" i="21" a="1"/>
  <c r="AD22" i="21" s="1"/>
  <c r="AD22" i="25" a="1"/>
  <c r="AD22" i="25" s="1"/>
  <c r="AD22" i="24" a="1"/>
  <c r="AD22" i="24" s="1"/>
  <c r="AD22" i="18" a="1"/>
  <c r="AD22" i="18" s="1"/>
  <c r="AD22" i="20" a="1"/>
  <c r="AD22" i="20" s="1"/>
  <c r="AD22" i="23" a="1"/>
  <c r="AD22" i="23" s="1"/>
  <c r="AD22" i="15" a="1"/>
  <c r="AD22" i="15" s="1"/>
  <c r="AD22" i="17" a="1"/>
  <c r="AD22" i="17" s="1"/>
  <c r="AD22" i="27" a="1"/>
  <c r="AD22" i="27" s="1"/>
  <c r="AD22" i="14" a="1"/>
  <c r="AD22" i="14" s="1"/>
  <c r="AD22" i="22" a="1"/>
  <c r="AD22" i="22" s="1"/>
  <c r="AD22" i="16" a="1"/>
  <c r="AD22" i="16" s="1"/>
  <c r="AD22" i="19" a="1"/>
  <c r="AD22" i="19" s="1"/>
  <c r="AD22" i="12" a="1"/>
  <c r="AD22" i="12" s="1"/>
  <c r="AD22" i="8" a="1"/>
  <c r="AD22" i="8" s="1"/>
  <c r="AD22" i="11" a="1"/>
  <c r="AD22" i="11" s="1"/>
  <c r="AD22" i="10" a="1"/>
  <c r="AD22" i="10" s="1"/>
  <c r="AD22" i="13" a="1"/>
  <c r="AD22" i="13" s="1"/>
  <c r="AD22" i="7" a="1"/>
  <c r="AD22" i="7" s="1"/>
  <c r="AD22" i="5" a="1"/>
  <c r="AD22" i="5" s="1"/>
  <c r="AD22" i="9" a="1"/>
  <c r="AD22" i="9" s="1"/>
  <c r="AD22" i="6" a="1"/>
  <c r="AD22" i="6" s="1"/>
  <c r="P4" i="6"/>
  <c r="K4" i="6"/>
  <c r="Q2" i="6"/>
  <c r="K2" i="6"/>
  <c r="D31" i="6"/>
  <c r="S5" i="6"/>
  <c r="J25" i="6"/>
  <c r="K5" i="6"/>
  <c r="O16" i="5" a="1"/>
  <c r="O16" i="5" s="1"/>
  <c r="F16" i="5" a="1"/>
  <c r="F16" i="5" s="1"/>
  <c r="N16" i="5" a="1"/>
  <c r="N16" i="5" s="1"/>
  <c r="AE16" i="5" s="1"/>
  <c r="AF16" i="5" s="1"/>
  <c r="K16" i="5" a="1"/>
  <c r="K16" i="5" s="1"/>
  <c r="E16" i="5" a="1"/>
  <c r="E16" i="5" s="1"/>
  <c r="M16" i="5" a="1"/>
  <c r="M16" i="5" s="1"/>
  <c r="D16" i="5"/>
  <c r="L16" i="5" a="1"/>
  <c r="L16" i="5" s="1"/>
  <c r="AA16" i="5"/>
  <c r="G16" i="5" a="1"/>
  <c r="G16" i="5" s="1"/>
  <c r="AD12" i="44" a="1"/>
  <c r="AD12" i="44" s="1"/>
  <c r="AD12" i="42" a="1"/>
  <c r="AD12" i="42" s="1"/>
  <c r="AD12" i="41" a="1"/>
  <c r="AD12" i="41" s="1"/>
  <c r="AD12" i="43" a="1"/>
  <c r="AD12" i="43" s="1"/>
  <c r="AD12" i="39" a="1"/>
  <c r="AD12" i="39" s="1"/>
  <c r="AD12" i="40" a="1"/>
  <c r="AD12" i="40" s="1"/>
  <c r="AD12" i="37" a="1"/>
  <c r="AD12" i="37" s="1"/>
  <c r="AD12" i="36" a="1"/>
  <c r="AD12" i="36" s="1"/>
  <c r="AD12" i="32" a="1"/>
  <c r="AD12" i="32" s="1"/>
  <c r="AD12" i="34" a="1"/>
  <c r="AD12" i="34" s="1"/>
  <c r="AD12" i="38" a="1"/>
  <c r="AD12" i="38" s="1"/>
  <c r="AD12" i="33" a="1"/>
  <c r="AD12" i="33" s="1"/>
  <c r="AD12" i="35" a="1"/>
  <c r="AD12" i="35" s="1"/>
  <c r="AD12" i="29" a="1"/>
  <c r="AD12" i="29" s="1"/>
  <c r="AD12" i="30" a="1"/>
  <c r="AD12" i="30" s="1"/>
  <c r="AD12" i="31" a="1"/>
  <c r="AD12" i="31" s="1"/>
  <c r="AD12" i="26" a="1"/>
  <c r="AD12" i="26" s="1"/>
  <c r="AD12" i="28" a="1"/>
  <c r="AD12" i="28" s="1"/>
  <c r="AD12" i="25" a="1"/>
  <c r="AD12" i="25" s="1"/>
  <c r="AD12" i="27" a="1"/>
  <c r="AD12" i="27" s="1"/>
  <c r="AD12" i="24" a="1"/>
  <c r="AD12" i="24" s="1"/>
  <c r="AD12" i="21" a="1"/>
  <c r="AD12" i="21" s="1"/>
  <c r="AD12" i="23" a="1"/>
  <c r="AD12" i="23" s="1"/>
  <c r="AD12" i="20" a="1"/>
  <c r="AD12" i="20" s="1"/>
  <c r="AD12" i="22" a="1"/>
  <c r="AD12" i="22" s="1"/>
  <c r="AD12" i="17" a="1"/>
  <c r="AD12" i="17" s="1"/>
  <c r="AD12" i="19" a="1"/>
  <c r="AD12" i="19" s="1"/>
  <c r="AD12" i="13" a="1"/>
  <c r="AD12" i="13" s="1"/>
  <c r="AD12" i="12" a="1"/>
  <c r="AD12" i="12" s="1"/>
  <c r="AD12" i="16" a="1"/>
  <c r="AD12" i="16" s="1"/>
  <c r="AD12" i="18" a="1"/>
  <c r="AD12" i="18" s="1"/>
  <c r="AD12" i="14" a="1"/>
  <c r="AD12" i="14" s="1"/>
  <c r="AD12" i="8" a="1"/>
  <c r="AD12" i="8" s="1"/>
  <c r="AD12" i="10" a="1"/>
  <c r="AD12" i="10" s="1"/>
  <c r="AD12" i="15" a="1"/>
  <c r="AD12" i="15" s="1"/>
  <c r="AD12" i="6" a="1"/>
  <c r="AD12" i="6" s="1"/>
  <c r="AD12" i="9" a="1"/>
  <c r="AD12" i="9" s="1"/>
  <c r="AD12" i="5" a="1"/>
  <c r="AD12" i="5" s="1"/>
  <c r="AD12" i="11" a="1"/>
  <c r="AD12" i="11" s="1"/>
  <c r="AD12" i="7" a="1"/>
  <c r="AD12" i="7" s="1"/>
  <c r="D31" i="5"/>
  <c r="S5" i="5"/>
  <c r="D28" i="5"/>
  <c r="P5" i="5"/>
  <c r="J25" i="5"/>
  <c r="K5" i="5"/>
  <c r="P4" i="5"/>
  <c r="K4" i="5"/>
  <c r="K2" i="5"/>
  <c r="Q2" i="7"/>
  <c r="K4" i="7"/>
  <c r="K2" i="7"/>
  <c r="D31" i="7"/>
  <c r="S5" i="7"/>
  <c r="D28" i="7"/>
  <c r="P5" i="7"/>
  <c r="J25" i="7"/>
  <c r="K5" i="7"/>
  <c r="P4" i="7"/>
  <c r="L31" i="43"/>
  <c r="L31" i="44"/>
  <c r="L31" i="40"/>
  <c r="L31" i="41"/>
  <c r="L31" i="42"/>
  <c r="L31" i="39"/>
  <c r="L31" i="38"/>
  <c r="L31" i="36"/>
  <c r="L31" i="37"/>
  <c r="L31" i="35"/>
  <c r="L31" i="31"/>
  <c r="L31" i="33"/>
  <c r="L31" i="32"/>
  <c r="L31" i="34"/>
  <c r="L31" i="28"/>
  <c r="L31" i="30"/>
  <c r="L31" i="25"/>
  <c r="L31" i="29"/>
  <c r="L31" i="27"/>
  <c r="L31" i="24"/>
  <c r="L31" i="26"/>
  <c r="L31" i="23"/>
  <c r="L31" i="20"/>
  <c r="L31" i="22"/>
  <c r="L31" i="21"/>
  <c r="L31" i="19"/>
  <c r="L31" i="17"/>
  <c r="L31" i="18"/>
  <c r="L31" i="16"/>
  <c r="L31" i="12"/>
  <c r="L31" i="15"/>
  <c r="L31" i="11"/>
  <c r="L31" i="13"/>
  <c r="L31" i="7"/>
  <c r="L31" i="9"/>
  <c r="L31" i="10"/>
  <c r="L31" i="5"/>
  <c r="L31" i="14"/>
  <c r="L31" i="8"/>
  <c r="L31" i="6"/>
  <c r="AD20" i="42" a="1"/>
  <c r="AD20" i="42" s="1"/>
  <c r="AD20" i="43" a="1"/>
  <c r="AD20" i="43" s="1"/>
  <c r="AD20" i="44" a="1"/>
  <c r="AD20" i="44" s="1"/>
  <c r="AD20" i="41" a="1"/>
  <c r="AD20" i="41" s="1"/>
  <c r="AD20" i="40" a="1"/>
  <c r="AD20" i="40" s="1"/>
  <c r="AD20" i="39" a="1"/>
  <c r="AD20" i="39" s="1"/>
  <c r="AD20" i="38" a="1"/>
  <c r="AD20" i="38" s="1"/>
  <c r="AD20" i="36" a="1"/>
  <c r="AD20" i="36" s="1"/>
  <c r="AD20" i="35" a="1"/>
  <c r="AD20" i="35" s="1"/>
  <c r="AD20" i="37" a="1"/>
  <c r="AD20" i="37" s="1"/>
  <c r="AD20" i="33" a="1"/>
  <c r="AD20" i="33" s="1"/>
  <c r="AD20" i="30" a="1"/>
  <c r="AD20" i="30" s="1"/>
  <c r="AD20" i="34" a="1"/>
  <c r="AD20" i="34" s="1"/>
  <c r="AD20" i="31" a="1"/>
  <c r="AD20" i="31" s="1"/>
  <c r="AD20" i="28" a="1"/>
  <c r="AD20" i="28" s="1"/>
  <c r="AD20" i="25" a="1"/>
  <c r="AD20" i="25" s="1"/>
  <c r="AD20" i="32" a="1"/>
  <c r="AD20" i="32" s="1"/>
  <c r="AD20" i="29" a="1"/>
  <c r="AD20" i="29" s="1"/>
  <c r="AD20" i="27" a="1"/>
  <c r="AD20" i="27" s="1"/>
  <c r="AD20" i="26" a="1"/>
  <c r="AD20" i="26" s="1"/>
  <c r="AD20" i="23" a="1"/>
  <c r="AD20" i="23" s="1"/>
  <c r="AD20" i="22" a="1"/>
  <c r="AD20" i="22" s="1"/>
  <c r="AD20" i="21" a="1"/>
  <c r="AD20" i="21" s="1"/>
  <c r="AD20" i="20" a="1"/>
  <c r="AD20" i="20" s="1"/>
  <c r="AD20" i="17" a="1"/>
  <c r="AD20" i="17" s="1"/>
  <c r="AD20" i="19" a="1"/>
  <c r="AD20" i="19" s="1"/>
  <c r="AD20" i="18" a="1"/>
  <c r="AD20" i="18" s="1"/>
  <c r="AD20" i="12" a="1"/>
  <c r="AD20" i="12" s="1"/>
  <c r="AD20" i="16" a="1"/>
  <c r="AD20" i="16" s="1"/>
  <c r="AD20" i="14" a="1"/>
  <c r="AD20" i="14" s="1"/>
  <c r="AD20" i="24" a="1"/>
  <c r="AD20" i="24" s="1"/>
  <c r="AD20" i="13" a="1"/>
  <c r="AD20" i="13" s="1"/>
  <c r="AD20" i="11" a="1"/>
  <c r="AD20" i="11" s="1"/>
  <c r="AD20" i="10" a="1"/>
  <c r="AD20" i="10" s="1"/>
  <c r="AD20" i="7" a="1"/>
  <c r="AD20" i="7" s="1"/>
  <c r="AD20" i="9" a="1"/>
  <c r="AD20" i="9" s="1"/>
  <c r="AD20" i="15" a="1"/>
  <c r="AD20" i="15" s="1"/>
  <c r="AD20" i="5" a="1"/>
  <c r="AD20" i="5" s="1"/>
  <c r="AD20" i="6" a="1"/>
  <c r="AD20" i="6" s="1"/>
  <c r="AD20" i="8" a="1"/>
  <c r="AD20" i="8" s="1"/>
  <c r="H19" i="6"/>
  <c r="H10" i="8"/>
  <c r="H23" i="9"/>
  <c r="H16" i="7"/>
  <c r="H14" i="5"/>
  <c r="H20" i="8"/>
  <c r="H12" i="7"/>
  <c r="H16" i="17"/>
  <c r="S33" i="44"/>
  <c r="S33" i="43"/>
  <c r="S33" i="41"/>
  <c r="S33" i="40"/>
  <c r="S33" i="42"/>
  <c r="S33" i="39"/>
  <c r="S33" i="36"/>
  <c r="S33" i="35"/>
  <c r="S33" i="38"/>
  <c r="S33" i="37"/>
  <c r="S33" i="33"/>
  <c r="S33" i="32"/>
  <c r="S33" i="30"/>
  <c r="S33" i="31"/>
  <c r="S33" i="25"/>
  <c r="S33" i="27"/>
  <c r="S33" i="29"/>
  <c r="S33" i="28"/>
  <c r="S33" i="26"/>
  <c r="S33" i="24"/>
  <c r="S33" i="22"/>
  <c r="S33" i="34"/>
  <c r="S33" i="23"/>
  <c r="S33" i="21"/>
  <c r="S33" i="20"/>
  <c r="S33" i="19"/>
  <c r="S33" i="17"/>
  <c r="S33" i="16"/>
  <c r="S33" i="18"/>
  <c r="S33" i="15"/>
  <c r="S33" i="14"/>
  <c r="S33" i="13"/>
  <c r="S33" i="9"/>
  <c r="S33" i="11"/>
  <c r="S33" i="8"/>
  <c r="S33" i="12"/>
  <c r="S33" i="10"/>
  <c r="S33" i="7"/>
  <c r="S33" i="6"/>
  <c r="Q2" i="5"/>
  <c r="AD17" i="43" a="1"/>
  <c r="AD17" i="43" s="1"/>
  <c r="AD17" i="42" a="1"/>
  <c r="AD17" i="42" s="1"/>
  <c r="AD17" i="44" a="1"/>
  <c r="AD17" i="44" s="1"/>
  <c r="AD17" i="41" a="1"/>
  <c r="AD17" i="41" s="1"/>
  <c r="AD17" i="40" a="1"/>
  <c r="AD17" i="40" s="1"/>
  <c r="AD17" i="39" a="1"/>
  <c r="AD17" i="39" s="1"/>
  <c r="AD17" i="37" a="1"/>
  <c r="AD17" i="37" s="1"/>
  <c r="AD17" i="36" a="1"/>
  <c r="AD17" i="36" s="1"/>
  <c r="AD17" i="33" a="1"/>
  <c r="AD17" i="33" s="1"/>
  <c r="AD17" i="38" a="1"/>
  <c r="AD17" i="38" s="1"/>
  <c r="AD17" i="35" a="1"/>
  <c r="AD17" i="35" s="1"/>
  <c r="AD17" i="32" a="1"/>
  <c r="AD17" i="32" s="1"/>
  <c r="AD17" i="31" a="1"/>
  <c r="AD17" i="31" s="1"/>
  <c r="AD17" i="30" a="1"/>
  <c r="AD17" i="30" s="1"/>
  <c r="AD17" i="34" a="1"/>
  <c r="AD17" i="34" s="1"/>
  <c r="AD17" i="25" a="1"/>
  <c r="AD17" i="25" s="1"/>
  <c r="AD17" i="29" a="1"/>
  <c r="AD17" i="29" s="1"/>
  <c r="AD17" i="27" a="1"/>
  <c r="AD17" i="27" s="1"/>
  <c r="AD17" i="26" a="1"/>
  <c r="AD17" i="26" s="1"/>
  <c r="AD17" i="28" a="1"/>
  <c r="AD17" i="28" s="1"/>
  <c r="AD17" i="22" a="1"/>
  <c r="AD17" i="22" s="1"/>
  <c r="AD17" i="21" a="1"/>
  <c r="AD17" i="21" s="1"/>
  <c r="AD17" i="20" a="1"/>
  <c r="AD17" i="20" s="1"/>
  <c r="AD17" i="19" a="1"/>
  <c r="AD17" i="19" s="1"/>
  <c r="AD17" i="24" a="1"/>
  <c r="AD17" i="24" s="1"/>
  <c r="AD17" i="23" a="1"/>
  <c r="AD17" i="23" s="1"/>
  <c r="AD17" i="18" a="1"/>
  <c r="AD17" i="18" s="1"/>
  <c r="AD17" i="16" a="1"/>
  <c r="AD17" i="16" s="1"/>
  <c r="AD17" i="15" a="1"/>
  <c r="AD17" i="15" s="1"/>
  <c r="AD17" i="14" a="1"/>
  <c r="AD17" i="14" s="1"/>
  <c r="AD17" i="17" a="1"/>
  <c r="AD17" i="17" s="1"/>
  <c r="AD17" i="13" a="1"/>
  <c r="AD17" i="13" s="1"/>
  <c r="AD17" i="9" a="1"/>
  <c r="AD17" i="9" s="1"/>
  <c r="AD17" i="12" a="1"/>
  <c r="AD17" i="12" s="1"/>
  <c r="AD17" i="11" a="1"/>
  <c r="AD17" i="11" s="1"/>
  <c r="AD17" i="8" a="1"/>
  <c r="AD17" i="8" s="1"/>
  <c r="AD17" i="7" a="1"/>
  <c r="AD17" i="7" s="1"/>
  <c r="AD17" i="6" a="1"/>
  <c r="AD17" i="6" s="1"/>
  <c r="AD17" i="10" a="1"/>
  <c r="AD17" i="10" s="1"/>
  <c r="AD18" i="44" a="1"/>
  <c r="AD18" i="44" s="1"/>
  <c r="AD18" i="43" a="1"/>
  <c r="AD18" i="43" s="1"/>
  <c r="AD18" i="41" a="1"/>
  <c r="AD18" i="41" s="1"/>
  <c r="AD18" i="42" a="1"/>
  <c r="AD18" i="42" s="1"/>
  <c r="AD18" i="40" a="1"/>
  <c r="AD18" i="40" s="1"/>
  <c r="AD18" i="38" a="1"/>
  <c r="AD18" i="38" s="1"/>
  <c r="AD18" i="36" a="1"/>
  <c r="AD18" i="36" s="1"/>
  <c r="AD18" i="37" a="1"/>
  <c r="AD18" i="37" s="1"/>
  <c r="AD18" i="39" a="1"/>
  <c r="AD18" i="39" s="1"/>
  <c r="AD18" i="35" a="1"/>
  <c r="AD18" i="35" s="1"/>
  <c r="AD18" i="33" a="1"/>
  <c r="AD18" i="33" s="1"/>
  <c r="AD18" i="31" a="1"/>
  <c r="AD18" i="31" s="1"/>
  <c r="AD18" i="32" a="1"/>
  <c r="AD18" i="32" s="1"/>
  <c r="AD18" i="30" a="1"/>
  <c r="AD18" i="30" s="1"/>
  <c r="AD18" i="34" a="1"/>
  <c r="AD18" i="34" s="1"/>
  <c r="AD18" i="29" a="1"/>
  <c r="AD18" i="29" s="1"/>
  <c r="AD18" i="28" a="1"/>
  <c r="AD18" i="28" s="1"/>
  <c r="AD18" i="25" a="1"/>
  <c r="AD18" i="25" s="1"/>
  <c r="AD18" i="27" a="1"/>
  <c r="AD18" i="27" s="1"/>
  <c r="AD18" i="26" a="1"/>
  <c r="AD18" i="26" s="1"/>
  <c r="AD18" i="24" a="1"/>
  <c r="AD18" i="24" s="1"/>
  <c r="AD18" i="23" a="1"/>
  <c r="AD18" i="23" s="1"/>
  <c r="AD18" i="22" a="1"/>
  <c r="AD18" i="22" s="1"/>
  <c r="AD18" i="20" a="1"/>
  <c r="AD18" i="20" s="1"/>
  <c r="AD18" i="21" a="1"/>
  <c r="AD18" i="21" s="1"/>
  <c r="AD18" i="19" a="1"/>
  <c r="AD18" i="19" s="1"/>
  <c r="AD18" i="18" a="1"/>
  <c r="AD18" i="18" s="1"/>
  <c r="AD18" i="16" a="1"/>
  <c r="AD18" i="16" s="1"/>
  <c r="AD18" i="14" a="1"/>
  <c r="AD18" i="14" s="1"/>
  <c r="AD18" i="11" a="1"/>
  <c r="AD18" i="11" s="1"/>
  <c r="AD18" i="13" a="1"/>
  <c r="AD18" i="13" s="1"/>
  <c r="AD18" i="17" a="1"/>
  <c r="AD18" i="17" s="1"/>
  <c r="AD18" i="9" a="1"/>
  <c r="AD18" i="9" s="1"/>
  <c r="AD18" i="12" a="1"/>
  <c r="AD18" i="12" s="1"/>
  <c r="AD18" i="10" a="1"/>
  <c r="AD18" i="10" s="1"/>
  <c r="AD18" i="8" a="1"/>
  <c r="AD18" i="8" s="1"/>
  <c r="AD18" i="15" a="1"/>
  <c r="AD18" i="15" s="1"/>
  <c r="AD18" i="6" a="1"/>
  <c r="AD18" i="6" s="1"/>
  <c r="AD18" i="7" a="1"/>
  <c r="AD18" i="7" s="1"/>
  <c r="AD18" i="5" a="1"/>
  <c r="AD18" i="5" s="1"/>
  <c r="H14" i="7"/>
  <c r="AD23" i="43" a="1"/>
  <c r="AD23" i="43" s="1"/>
  <c r="AD23" i="44" a="1"/>
  <c r="AD23" i="44" s="1"/>
  <c r="AD23" i="42" a="1"/>
  <c r="AD23" i="42" s="1"/>
  <c r="AD23" i="40" a="1"/>
  <c r="AD23" i="40" s="1"/>
  <c r="AD23" i="39" a="1"/>
  <c r="AD23" i="39" s="1"/>
  <c r="AD23" i="41" a="1"/>
  <c r="AD23" i="41" s="1"/>
  <c r="AD23" i="37" a="1"/>
  <c r="AD23" i="37" s="1"/>
  <c r="AD23" i="38" a="1"/>
  <c r="AD23" i="38" s="1"/>
  <c r="AD23" i="35" a="1"/>
  <c r="AD23" i="35" s="1"/>
  <c r="AD23" i="32" a="1"/>
  <c r="AD23" i="32" s="1"/>
  <c r="AD23" i="34" a="1"/>
  <c r="AD23" i="34" s="1"/>
  <c r="AD23" i="36" a="1"/>
  <c r="AD23" i="36" s="1"/>
  <c r="AD23" i="33" a="1"/>
  <c r="AD23" i="33" s="1"/>
  <c r="AD23" i="29" a="1"/>
  <c r="AD23" i="29" s="1"/>
  <c r="AD23" i="30" a="1"/>
  <c r="AD23" i="30" s="1"/>
  <c r="AD23" i="31" a="1"/>
  <c r="AD23" i="31" s="1"/>
  <c r="AD23" i="24" a="1"/>
  <c r="AD23" i="24" s="1"/>
  <c r="AD23" i="26" a="1"/>
  <c r="AD23" i="26" s="1"/>
  <c r="AD23" i="28" a="1"/>
  <c r="AD23" i="28" s="1"/>
  <c r="AD23" i="23" a="1"/>
  <c r="AD23" i="23" s="1"/>
  <c r="AD23" i="22" a="1"/>
  <c r="AD23" i="22" s="1"/>
  <c r="AD23" i="21" a="1"/>
  <c r="AD23" i="21" s="1"/>
  <c r="AD23" i="25" a="1"/>
  <c r="AD23" i="25" s="1"/>
  <c r="AD23" i="27" a="1"/>
  <c r="AD23" i="27" s="1"/>
  <c r="AD23" i="15" a="1"/>
  <c r="AD23" i="15" s="1"/>
  <c r="AD23" i="20" a="1"/>
  <c r="AD23" i="20" s="1"/>
  <c r="AD23" i="17" a="1"/>
  <c r="AD23" i="17" s="1"/>
  <c r="AD23" i="19" a="1"/>
  <c r="AD23" i="19" s="1"/>
  <c r="AD23" i="13" a="1"/>
  <c r="AD23" i="13" s="1"/>
  <c r="AD23" i="14" a="1"/>
  <c r="AD23" i="14" s="1"/>
  <c r="AD23" i="10" a="1"/>
  <c r="AD23" i="10" s="1"/>
  <c r="AD23" i="16" a="1"/>
  <c r="AD23" i="16" s="1"/>
  <c r="AD23" i="12" a="1"/>
  <c r="AD23" i="12" s="1"/>
  <c r="AD23" i="8" a="1"/>
  <c r="AD23" i="8" s="1"/>
  <c r="AD23" i="18" a="1"/>
  <c r="AD23" i="18" s="1"/>
  <c r="AD23" i="11" a="1"/>
  <c r="AD23" i="11" s="1"/>
  <c r="AD23" i="6" a="1"/>
  <c r="AD23" i="6" s="1"/>
  <c r="AD23" i="9" a="1"/>
  <c r="AD23" i="9" s="1"/>
  <c r="AD23" i="7" a="1"/>
  <c r="AD23" i="7" s="1"/>
  <c r="AD23" i="5" a="1"/>
  <c r="AD23" i="5" s="1"/>
  <c r="AD15" i="44" a="1"/>
  <c r="AD15" i="44" s="1"/>
  <c r="AD15" i="42" a="1"/>
  <c r="AD15" i="42" s="1"/>
  <c r="AD15" i="41" a="1"/>
  <c r="AD15" i="41" s="1"/>
  <c r="AD15" i="43" a="1"/>
  <c r="AD15" i="43" s="1"/>
  <c r="AD15" i="38" a="1"/>
  <c r="AD15" i="38" s="1"/>
  <c r="AD15" i="40" a="1"/>
  <c r="AD15" i="40" s="1"/>
  <c r="AD15" i="39" a="1"/>
  <c r="AD15" i="39" s="1"/>
  <c r="AD15" i="37" a="1"/>
  <c r="AD15" i="37" s="1"/>
  <c r="AD15" i="36" a="1"/>
  <c r="AD15" i="36" s="1"/>
  <c r="AD15" i="35" a="1"/>
  <c r="AD15" i="35" s="1"/>
  <c r="AD15" i="32" a="1"/>
  <c r="AD15" i="32" s="1"/>
  <c r="AD15" i="34" a="1"/>
  <c r="AD15" i="34" s="1"/>
  <c r="AD15" i="31" a="1"/>
  <c r="AD15" i="31" s="1"/>
  <c r="AD15" i="29" a="1"/>
  <c r="AD15" i="29" s="1"/>
  <c r="AD15" i="33" a="1"/>
  <c r="AD15" i="33" s="1"/>
  <c r="AD15" i="30" a="1"/>
  <c r="AD15" i="30" s="1"/>
  <c r="AD15" i="27" a="1"/>
  <c r="AD15" i="27" s="1"/>
  <c r="AD15" i="26" a="1"/>
  <c r="AD15" i="26" s="1"/>
  <c r="AD15" i="28" a="1"/>
  <c r="AD15" i="28" s="1"/>
  <c r="AD15" i="22" a="1"/>
  <c r="AD15" i="22" s="1"/>
  <c r="AD15" i="21" a="1"/>
  <c r="AD15" i="21" s="1"/>
  <c r="AD15" i="24" a="1"/>
  <c r="AD15" i="24" s="1"/>
  <c r="AD15" i="20" a="1"/>
  <c r="AD15" i="20" s="1"/>
  <c r="AD15" i="16" a="1"/>
  <c r="AD15" i="16" s="1"/>
  <c r="AD15" i="18" a="1"/>
  <c r="AD15" i="18" s="1"/>
  <c r="AD15" i="25" a="1"/>
  <c r="AD15" i="25" s="1"/>
  <c r="AD15" i="19" a="1"/>
  <c r="AD15" i="19" s="1"/>
  <c r="AD15" i="17" a="1"/>
  <c r="AD15" i="17" s="1"/>
  <c r="AD15" i="13" a="1"/>
  <c r="AD15" i="13" s="1"/>
  <c r="AD15" i="23" a="1"/>
  <c r="AD15" i="23" s="1"/>
  <c r="AD15" i="15" a="1"/>
  <c r="AD15" i="15" s="1"/>
  <c r="AD15" i="14" a="1"/>
  <c r="AD15" i="14" s="1"/>
  <c r="AD15" i="11" a="1"/>
  <c r="AD15" i="11" s="1"/>
  <c r="AD15" i="10" a="1"/>
  <c r="AD15" i="10" s="1"/>
  <c r="AD15" i="9" a="1"/>
  <c r="AD15" i="9" s="1"/>
  <c r="AD15" i="12" a="1"/>
  <c r="AD15" i="12" s="1"/>
  <c r="AD15" i="8" a="1"/>
  <c r="AD15" i="8" s="1"/>
  <c r="AD15" i="6" a="1"/>
  <c r="AD15" i="6" s="1"/>
  <c r="AD15" i="7" a="1"/>
  <c r="AD15" i="7" s="1"/>
  <c r="AD15" i="5" a="1"/>
  <c r="AD15" i="5" s="1"/>
  <c r="AD21" i="44" a="1"/>
  <c r="AD21" i="44" s="1"/>
  <c r="AD21" i="43" a="1"/>
  <c r="AD21" i="43" s="1"/>
  <c r="AD21" i="41" a="1"/>
  <c r="AD21" i="41" s="1"/>
  <c r="AD21" i="40" a="1"/>
  <c r="AD21" i="40" s="1"/>
  <c r="AD21" i="39" a="1"/>
  <c r="AD21" i="39" s="1"/>
  <c r="AD21" i="38" a="1"/>
  <c r="AD21" i="38" s="1"/>
  <c r="AD21" i="36" a="1"/>
  <c r="AD21" i="36" s="1"/>
  <c r="AD21" i="42" a="1"/>
  <c r="AD21" i="42" s="1"/>
  <c r="AD21" i="31" a="1"/>
  <c r="AD21" i="31" s="1"/>
  <c r="AD21" i="37" a="1"/>
  <c r="AD21" i="37" s="1"/>
  <c r="AD21" i="33" a="1"/>
  <c r="AD21" i="33" s="1"/>
  <c r="AD21" i="35" a="1"/>
  <c r="AD21" i="35" s="1"/>
  <c r="AD21" i="34" a="1"/>
  <c r="AD21" i="34" s="1"/>
  <c r="AD21" i="30" a="1"/>
  <c r="AD21" i="30" s="1"/>
  <c r="AD21" i="32" a="1"/>
  <c r="AD21" i="32" s="1"/>
  <c r="AD21" i="28" a="1"/>
  <c r="AD21" i="28" s="1"/>
  <c r="AD21" i="25" a="1"/>
  <c r="AD21" i="25" s="1"/>
  <c r="AD21" i="29" a="1"/>
  <c r="AD21" i="29" s="1"/>
  <c r="AD21" i="27" a="1"/>
  <c r="AD21" i="27" s="1"/>
  <c r="AD21" i="21" a="1"/>
  <c r="AD21" i="21" s="1"/>
  <c r="AD21" i="23" a="1"/>
  <c r="AD21" i="23" s="1"/>
  <c r="AD21" i="24" a="1"/>
  <c r="AD21" i="24" s="1"/>
  <c r="AD21" i="22" a="1"/>
  <c r="AD21" i="22" s="1"/>
  <c r="AD21" i="18" a="1"/>
  <c r="AD21" i="18" s="1"/>
  <c r="AD21" i="26" a="1"/>
  <c r="AD21" i="26" s="1"/>
  <c r="AD21" i="19" a="1"/>
  <c r="AD21" i="19" s="1"/>
  <c r="AD21" i="15" a="1"/>
  <c r="AD21" i="15" s="1"/>
  <c r="AD21" i="17" a="1"/>
  <c r="AD21" i="17" s="1"/>
  <c r="AD21" i="20" a="1"/>
  <c r="AD21" i="20" s="1"/>
  <c r="AD21" i="16" a="1"/>
  <c r="AD21" i="16" s="1"/>
  <c r="AD21" i="10" a="1"/>
  <c r="AD21" i="10" s="1"/>
  <c r="AD21" i="12" a="1"/>
  <c r="AD21" i="12" s="1"/>
  <c r="AD21" i="13" a="1"/>
  <c r="AD21" i="13" s="1"/>
  <c r="AD21" i="14" a="1"/>
  <c r="AD21" i="14" s="1"/>
  <c r="AD21" i="9" a="1"/>
  <c r="AD21" i="9" s="1"/>
  <c r="AD21" i="5" a="1"/>
  <c r="AD21" i="5" s="1"/>
  <c r="AD21" i="7" a="1"/>
  <c r="AD21" i="7" s="1"/>
  <c r="AD21" i="11" a="1"/>
  <c r="AD21" i="11" s="1"/>
  <c r="AD21" i="8" a="1"/>
  <c r="AD21" i="8" s="1"/>
  <c r="AD21" i="6" a="1"/>
  <c r="AD21" i="6" s="1"/>
  <c r="AD14" i="44" a="1"/>
  <c r="AD14" i="44" s="1"/>
  <c r="AD14" i="41" a="1"/>
  <c r="AD14" i="41" s="1"/>
  <c r="AD14" i="43" a="1"/>
  <c r="AD14" i="43" s="1"/>
  <c r="AD14" i="40" a="1"/>
  <c r="AD14" i="40" s="1"/>
  <c r="AD14" i="42" a="1"/>
  <c r="AD14" i="42" s="1"/>
  <c r="AD14" i="39" a="1"/>
  <c r="AD14" i="39" s="1"/>
  <c r="AD14" i="38" a="1"/>
  <c r="AD14" i="38" s="1"/>
  <c r="AD14" i="37" a="1"/>
  <c r="AD14" i="37" s="1"/>
  <c r="AD14" i="35" a="1"/>
  <c r="AD14" i="35" s="1"/>
  <c r="AD14" i="32" a="1"/>
  <c r="AD14" i="32" s="1"/>
  <c r="AD14" i="34" a="1"/>
  <c r="AD14" i="34" s="1"/>
  <c r="AD14" i="36" a="1"/>
  <c r="AD14" i="36" s="1"/>
  <c r="AD14" i="31" a="1"/>
  <c r="AD14" i="31" s="1"/>
  <c r="AD14" i="33" a="1"/>
  <c r="AD14" i="33" s="1"/>
  <c r="AD14" i="29" a="1"/>
  <c r="AD14" i="29" s="1"/>
  <c r="AD14" i="24" a="1"/>
  <c r="AD14" i="24" s="1"/>
  <c r="AD14" i="26" a="1"/>
  <c r="AD14" i="26" s="1"/>
  <c r="AD14" i="28" a="1"/>
  <c r="AD14" i="28" s="1"/>
  <c r="AD14" i="30" a="1"/>
  <c r="AD14" i="30" s="1"/>
  <c r="AD14" i="22" a="1"/>
  <c r="AD14" i="22" s="1"/>
  <c r="AD14" i="23" a="1"/>
  <c r="AD14" i="23" s="1"/>
  <c r="AD14" i="19" a="1"/>
  <c r="AD14" i="19" s="1"/>
  <c r="AD14" i="27" a="1"/>
  <c r="AD14" i="27" s="1"/>
  <c r="AD14" i="25" a="1"/>
  <c r="AD14" i="25" s="1"/>
  <c r="AD14" i="21" a="1"/>
  <c r="AD14" i="21" s="1"/>
  <c r="AD14" i="20" a="1"/>
  <c r="AD14" i="20" s="1"/>
  <c r="AD14" i="16" a="1"/>
  <c r="AD14" i="16" s="1"/>
  <c r="AD14" i="18" a="1"/>
  <c r="AD14" i="18" s="1"/>
  <c r="AD14" i="17" a="1"/>
  <c r="AD14" i="17" s="1"/>
  <c r="AD14" i="11" a="1"/>
  <c r="AD14" i="11" s="1"/>
  <c r="AD14" i="13" a="1"/>
  <c r="AD14" i="13" s="1"/>
  <c r="AD14" i="15" a="1"/>
  <c r="AD14" i="15" s="1"/>
  <c r="AD14" i="12" a="1"/>
  <c r="AD14" i="12" s="1"/>
  <c r="AD14" i="10" a="1"/>
  <c r="AD14" i="10" s="1"/>
  <c r="AD14" i="14" a="1"/>
  <c r="AD14" i="14" s="1"/>
  <c r="AD14" i="9" a="1"/>
  <c r="AD14" i="9" s="1"/>
  <c r="AD14" i="6" a="1"/>
  <c r="AD14" i="6" s="1"/>
  <c r="AD14" i="8" a="1"/>
  <c r="AD14" i="8" s="1"/>
  <c r="AD14" i="5" a="1"/>
  <c r="AD14" i="5" s="1"/>
  <c r="AD14" i="7" a="1"/>
  <c r="AD14" i="7" s="1"/>
  <c r="H13" i="8"/>
  <c r="AD10" i="44" a="1"/>
  <c r="AD10" i="44" s="1"/>
  <c r="AD10" i="43" a="1"/>
  <c r="AD10" i="43" s="1"/>
  <c r="AD10" i="42" a="1"/>
  <c r="AD10" i="42" s="1"/>
  <c r="AD10" i="41" a="1"/>
  <c r="AD10" i="41" s="1"/>
  <c r="AD10" i="40" a="1"/>
  <c r="AD10" i="40" s="1"/>
  <c r="AD10" i="39" a="1"/>
  <c r="AD10" i="39" s="1"/>
  <c r="AD10" i="36" a="1"/>
  <c r="AD10" i="36" s="1"/>
  <c r="AD10" i="38" a="1"/>
  <c r="AD10" i="38" s="1"/>
  <c r="AD10" i="37" a="1"/>
  <c r="AD10" i="37" s="1"/>
  <c r="AD10" i="34" a="1"/>
  <c r="AD10" i="34" s="1"/>
  <c r="AD10" i="35" a="1"/>
  <c r="AD10" i="35" s="1"/>
  <c r="AD10" i="32" a="1"/>
  <c r="AD10" i="32" s="1"/>
  <c r="AD10" i="31" a="1"/>
  <c r="AD10" i="31" s="1"/>
  <c r="AD10" i="33" a="1"/>
  <c r="AD10" i="33" s="1"/>
  <c r="AD10" i="26" a="1"/>
  <c r="AD10" i="26" s="1"/>
  <c r="AD10" i="29" a="1"/>
  <c r="AD10" i="29" s="1"/>
  <c r="AD10" i="28" a="1"/>
  <c r="AD10" i="28" s="1"/>
  <c r="AD10" i="30" a="1"/>
  <c r="AD10" i="30" s="1"/>
  <c r="AD10" i="27" a="1"/>
  <c r="AD10" i="27" s="1"/>
  <c r="AD10" i="23" a="1"/>
  <c r="AD10" i="23" s="1"/>
  <c r="AD10" i="25" a="1"/>
  <c r="AD10" i="25" s="1"/>
  <c r="AD10" i="20" a="1"/>
  <c r="AD10" i="20" s="1"/>
  <c r="AD10" i="22" a="1"/>
  <c r="AD10" i="22" s="1"/>
  <c r="AD10" i="24" a="1"/>
  <c r="AD10" i="24" s="1"/>
  <c r="AD10" i="15" a="1"/>
  <c r="AD10" i="15" s="1"/>
  <c r="AD10" i="21" a="1"/>
  <c r="AD10" i="21" s="1"/>
  <c r="AD10" i="18" a="1"/>
  <c r="AD10" i="18" s="1"/>
  <c r="AD10" i="17" a="1"/>
  <c r="AD10" i="17" s="1"/>
  <c r="AD10" i="19" a="1"/>
  <c r="AD10" i="19" s="1"/>
  <c r="AD10" i="16" a="1"/>
  <c r="AD10" i="16" s="1"/>
  <c r="AD10" i="14" a="1"/>
  <c r="AD10" i="14" s="1"/>
  <c r="AD10" i="12" a="1"/>
  <c r="AD10" i="12" s="1"/>
  <c r="AD10" i="10" a="1"/>
  <c r="AD10" i="10" s="1"/>
  <c r="AD10" i="13" a="1"/>
  <c r="AD10" i="13" s="1"/>
  <c r="AD10" i="11" a="1"/>
  <c r="AD10" i="11" s="1"/>
  <c r="AD10" i="9" a="1"/>
  <c r="AD10" i="9" s="1"/>
  <c r="AD10" i="5" a="1"/>
  <c r="AD10" i="5" s="1"/>
  <c r="AD10" i="7" a="1"/>
  <c r="AD10" i="7" s="1"/>
  <c r="AD10" i="8" a="1"/>
  <c r="AD10" i="8" s="1"/>
  <c r="AD13" i="43" a="1"/>
  <c r="AD13" i="43" s="1"/>
  <c r="AD13" i="44" a="1"/>
  <c r="AD13" i="44" s="1"/>
  <c r="AD13" i="42" a="1"/>
  <c r="AD13" i="42" s="1"/>
  <c r="AD13" i="41" a="1"/>
  <c r="AD13" i="41" s="1"/>
  <c r="AD13" i="39" a="1"/>
  <c r="AD13" i="39" s="1"/>
  <c r="AD13" i="37" a="1"/>
  <c r="AD13" i="37" s="1"/>
  <c r="AD13" i="40" a="1"/>
  <c r="AD13" i="40" s="1"/>
  <c r="AD13" i="36" a="1"/>
  <c r="AD13" i="36" s="1"/>
  <c r="AD13" i="35" a="1"/>
  <c r="AD13" i="35" s="1"/>
  <c r="AD13" i="32" a="1"/>
  <c r="AD13" i="32" s="1"/>
  <c r="AD13" i="38" a="1"/>
  <c r="AD13" i="38" s="1"/>
  <c r="AD13" i="34" a="1"/>
  <c r="AD13" i="34" s="1"/>
  <c r="AD13" i="31" a="1"/>
  <c r="AD13" i="31" s="1"/>
  <c r="AD13" i="29" a="1"/>
  <c r="AD13" i="29" s="1"/>
  <c r="AD13" i="33" a="1"/>
  <c r="AD13" i="33" s="1"/>
  <c r="AD13" i="30" a="1"/>
  <c r="AD13" i="30" s="1"/>
  <c r="AD13" i="26" a="1"/>
  <c r="AD13" i="26" s="1"/>
  <c r="AD13" i="28" a="1"/>
  <c r="AD13" i="28" s="1"/>
  <c r="AD13" i="27" a="1"/>
  <c r="AD13" i="27" s="1"/>
  <c r="AD13" i="24" a="1"/>
  <c r="AD13" i="24" s="1"/>
  <c r="AD13" i="23" a="1"/>
  <c r="AD13" i="23" s="1"/>
  <c r="AD13" i="25" a="1"/>
  <c r="AD13" i="25" s="1"/>
  <c r="AD13" i="22" a="1"/>
  <c r="AD13" i="22" s="1"/>
  <c r="AD13" i="21" a="1"/>
  <c r="AD13" i="21" s="1"/>
  <c r="AD13" i="20" a="1"/>
  <c r="AD13" i="20" s="1"/>
  <c r="AD13" i="18" a="1"/>
  <c r="AD13" i="18" s="1"/>
  <c r="AD13" i="15" a="1"/>
  <c r="AD13" i="15" s="1"/>
  <c r="AD13" i="17" a="1"/>
  <c r="AD13" i="17" s="1"/>
  <c r="AD13" i="13" a="1"/>
  <c r="AD13" i="13" s="1"/>
  <c r="AD13" i="19" a="1"/>
  <c r="AD13" i="19" s="1"/>
  <c r="AD13" i="14" a="1"/>
  <c r="AD13" i="14" s="1"/>
  <c r="AD13" i="11" a="1"/>
  <c r="AD13" i="11" s="1"/>
  <c r="AD13" i="8" a="1"/>
  <c r="AD13" i="8" s="1"/>
  <c r="AD13" i="10" a="1"/>
  <c r="AD13" i="10" s="1"/>
  <c r="AD13" i="6" a="1"/>
  <c r="AD13" i="6" s="1"/>
  <c r="AD13" i="5" a="1"/>
  <c r="AD13" i="5" s="1"/>
  <c r="AD13" i="9" a="1"/>
  <c r="AD13" i="9" s="1"/>
  <c r="AD13" i="7" a="1"/>
  <c r="AD13" i="7" s="1"/>
  <c r="AD13" i="12" a="1"/>
  <c r="AD13" i="12" s="1"/>
  <c r="AD13" i="16" a="1"/>
  <c r="AD13" i="16" s="1"/>
  <c r="AD19" i="44" a="1"/>
  <c r="AD19" i="44" s="1"/>
  <c r="AD19" i="40" a="1"/>
  <c r="AD19" i="40" s="1"/>
  <c r="AD19" i="41" a="1"/>
  <c r="AD19" i="41" s="1"/>
  <c r="AD19" i="43" a="1"/>
  <c r="AD19" i="43" s="1"/>
  <c r="AD19" i="42" a="1"/>
  <c r="AD19" i="42" s="1"/>
  <c r="AD19" i="39" a="1"/>
  <c r="AD19" i="39" s="1"/>
  <c r="AD19" i="37" a="1"/>
  <c r="AD19" i="37" s="1"/>
  <c r="AD19" i="36" a="1"/>
  <c r="AD19" i="36" s="1"/>
  <c r="AD19" i="38" a="1"/>
  <c r="AD19" i="38" s="1"/>
  <c r="AD19" i="35" a="1"/>
  <c r="AD19" i="35" s="1"/>
  <c r="AD19" i="33" a="1"/>
  <c r="AD19" i="33" s="1"/>
  <c r="AD19" i="34" a="1"/>
  <c r="AD19" i="34" s="1"/>
  <c r="AD19" i="32" a="1"/>
  <c r="AD19" i="32" s="1"/>
  <c r="AD19" i="28" a="1"/>
  <c r="AD19" i="28" s="1"/>
  <c r="AD19" i="31" a="1"/>
  <c r="AD19" i="31" s="1"/>
  <c r="AD19" i="30" a="1"/>
  <c r="AD19" i="30" s="1"/>
  <c r="AD19" i="25" a="1"/>
  <c r="AD19" i="25" s="1"/>
  <c r="AD19" i="29" a="1"/>
  <c r="AD19" i="29" s="1"/>
  <c r="AD19" i="27" a="1"/>
  <c r="AD19" i="27" s="1"/>
  <c r="AD19" i="24" a="1"/>
  <c r="AD19" i="24" s="1"/>
  <c r="AD19" i="26" a="1"/>
  <c r="AD19" i="26" s="1"/>
  <c r="AD19" i="23" a="1"/>
  <c r="AD19" i="23" s="1"/>
  <c r="AD19" i="20" a="1"/>
  <c r="AD19" i="20" s="1"/>
  <c r="AD19" i="22" a="1"/>
  <c r="AD19" i="22" s="1"/>
  <c r="AD19" i="17" a="1"/>
  <c r="AD19" i="17" s="1"/>
  <c r="AD19" i="16" a="1"/>
  <c r="AD19" i="16" s="1"/>
  <c r="AD19" i="18" a="1"/>
  <c r="AD19" i="18" s="1"/>
  <c r="AD19" i="21" a="1"/>
  <c r="AD19" i="21" s="1"/>
  <c r="AD19" i="12" a="1"/>
  <c r="AD19" i="12" s="1"/>
  <c r="AD19" i="14" a="1"/>
  <c r="AD19" i="14" s="1"/>
  <c r="AD19" i="19" a="1"/>
  <c r="AD19" i="19" s="1"/>
  <c r="AD19" i="11" a="1"/>
  <c r="AD19" i="11" s="1"/>
  <c r="AD19" i="13" a="1"/>
  <c r="AD19" i="13" s="1"/>
  <c r="AD19" i="7" a="1"/>
  <c r="AD19" i="7" s="1"/>
  <c r="AD19" i="9" a="1"/>
  <c r="AD19" i="9" s="1"/>
  <c r="AD19" i="5" a="1"/>
  <c r="AD19" i="5" s="1"/>
  <c r="AD19" i="8" a="1"/>
  <c r="AD19" i="8" s="1"/>
  <c r="AD19" i="15" a="1"/>
  <c r="AD19" i="15" s="1"/>
  <c r="AD19" i="6" a="1"/>
  <c r="AD19" i="6" s="1"/>
  <c r="AD19" i="10" a="1"/>
  <c r="AD19" i="10" s="1"/>
  <c r="S33" i="5"/>
  <c r="S32" i="44"/>
  <c r="S32" i="43"/>
  <c r="S32" i="41"/>
  <c r="S32" i="42"/>
  <c r="S32" i="40"/>
  <c r="S32" i="38"/>
  <c r="S32" i="39"/>
  <c r="S32" i="36"/>
  <c r="S32" i="31"/>
  <c r="S32" i="37"/>
  <c r="S32" i="33"/>
  <c r="S32" i="35"/>
  <c r="S32" i="34"/>
  <c r="S32" i="30"/>
  <c r="S32" i="28"/>
  <c r="S32" i="25"/>
  <c r="S32" i="32"/>
  <c r="S32" i="27"/>
  <c r="S32" i="21"/>
  <c r="S32" i="26"/>
  <c r="S32" i="23"/>
  <c r="S32" i="29"/>
  <c r="S32" i="24"/>
  <c r="S32" i="22"/>
  <c r="S32" i="18"/>
  <c r="S32" i="20"/>
  <c r="S32" i="15"/>
  <c r="S32" i="17"/>
  <c r="S32" i="16"/>
  <c r="S32" i="19"/>
  <c r="S32" i="10"/>
  <c r="S32" i="12"/>
  <c r="S32" i="14"/>
  <c r="S32" i="9"/>
  <c r="S32" i="13"/>
  <c r="S32" i="11"/>
  <c r="AZ2" i="3"/>
  <c r="H17" i="5"/>
  <c r="H10" i="6"/>
  <c r="K2" i="8"/>
  <c r="H18" i="8"/>
  <c r="D31" i="12"/>
  <c r="J25" i="12"/>
  <c r="K5" i="12"/>
  <c r="P4" i="12"/>
  <c r="Q2" i="12"/>
  <c r="K2" i="12"/>
  <c r="S5" i="12"/>
  <c r="Q2" i="9"/>
  <c r="K2" i="9"/>
  <c r="D31" i="9"/>
  <c r="S5" i="9"/>
  <c r="D28" i="9"/>
  <c r="P5" i="9"/>
  <c r="H17" i="44"/>
  <c r="H12" i="43"/>
  <c r="H19" i="42"/>
  <c r="H20" i="44"/>
  <c r="H15" i="43"/>
  <c r="H21" i="44"/>
  <c r="H16" i="43"/>
  <c r="H23" i="44"/>
  <c r="H13" i="44"/>
  <c r="H20" i="43"/>
  <c r="H15" i="42"/>
  <c r="H22" i="44"/>
  <c r="H11" i="44"/>
  <c r="H17" i="43"/>
  <c r="H18" i="44"/>
  <c r="H10" i="43"/>
  <c r="H22" i="42"/>
  <c r="H17" i="41"/>
  <c r="H14" i="44"/>
  <c r="H20" i="41"/>
  <c r="H11" i="42"/>
  <c r="H23" i="43"/>
  <c r="H19" i="43"/>
  <c r="H16" i="44"/>
  <c r="H12" i="44"/>
  <c r="H12" i="42"/>
  <c r="H19" i="41"/>
  <c r="H14" i="41"/>
  <c r="H11" i="41"/>
  <c r="H18" i="40"/>
  <c r="H12" i="41"/>
  <c r="H20" i="40"/>
  <c r="H18" i="43"/>
  <c r="H22" i="41"/>
  <c r="H23" i="42"/>
  <c r="H21" i="42"/>
  <c r="H21" i="43"/>
  <c r="H14" i="42"/>
  <c r="H15" i="41"/>
  <c r="H22" i="40"/>
  <c r="H10" i="44"/>
  <c r="H13" i="43"/>
  <c r="H20" i="42"/>
  <c r="H19" i="44"/>
  <c r="H18" i="41"/>
  <c r="H13" i="41"/>
  <c r="H23" i="40"/>
  <c r="H15" i="44"/>
  <c r="H14" i="43"/>
  <c r="H18" i="39"/>
  <c r="H23" i="38"/>
  <c r="H23" i="41"/>
  <c r="H15" i="40"/>
  <c r="H19" i="39"/>
  <c r="H16" i="42"/>
  <c r="H13" i="42"/>
  <c r="H10" i="42"/>
  <c r="H21" i="41"/>
  <c r="H13" i="40"/>
  <c r="H10" i="40"/>
  <c r="H20" i="39"/>
  <c r="H17" i="40"/>
  <c r="H19" i="40"/>
  <c r="H21" i="40"/>
  <c r="H11" i="40"/>
  <c r="H11" i="43"/>
  <c r="H18" i="42"/>
  <c r="H16" i="41"/>
  <c r="H14" i="40"/>
  <c r="H23" i="39"/>
  <c r="H17" i="42"/>
  <c r="H12" i="39"/>
  <c r="H20" i="38"/>
  <c r="H22" i="43"/>
  <c r="H16" i="40"/>
  <c r="H16" i="39"/>
  <c r="H10" i="39"/>
  <c r="H18" i="38"/>
  <c r="H15" i="38"/>
  <c r="H10" i="37"/>
  <c r="H22" i="37"/>
  <c r="H15" i="39"/>
  <c r="H10" i="41"/>
  <c r="H13" i="39"/>
  <c r="H21" i="38"/>
  <c r="H16" i="38"/>
  <c r="H23" i="37"/>
  <c r="H13" i="37"/>
  <c r="H11" i="39"/>
  <c r="H19" i="38"/>
  <c r="H15" i="37"/>
  <c r="H17" i="38"/>
  <c r="H17" i="36"/>
  <c r="H17" i="39"/>
  <c r="H22" i="38"/>
  <c r="H10" i="38"/>
  <c r="H18" i="36"/>
  <c r="H23" i="35"/>
  <c r="H13" i="35"/>
  <c r="H11" i="38"/>
  <c r="H19" i="36"/>
  <c r="H12" i="38"/>
  <c r="H20" i="36"/>
  <c r="H21" i="39"/>
  <c r="H13" i="38"/>
  <c r="H12" i="37"/>
  <c r="H21" i="36"/>
  <c r="H14" i="39"/>
  <c r="H14" i="38"/>
  <c r="H14" i="37"/>
  <c r="H10" i="36"/>
  <c r="H21" i="37"/>
  <c r="H22" i="36"/>
  <c r="H11" i="36"/>
  <c r="H18" i="35"/>
  <c r="H12" i="40"/>
  <c r="H20" i="37"/>
  <c r="H12" i="36"/>
  <c r="H19" i="35"/>
  <c r="H22" i="39"/>
  <c r="H16" i="37"/>
  <c r="H16" i="36"/>
  <c r="H21" i="34"/>
  <c r="H16" i="33"/>
  <c r="H22" i="32"/>
  <c r="H11" i="32"/>
  <c r="H10" i="34"/>
  <c r="H17" i="33"/>
  <c r="H12" i="32"/>
  <c r="H14" i="36"/>
  <c r="H17" i="35"/>
  <c r="H14" i="35"/>
  <c r="H22" i="34"/>
  <c r="H11" i="34"/>
  <c r="H18" i="33"/>
  <c r="H23" i="32"/>
  <c r="H13" i="32"/>
  <c r="H18" i="37"/>
  <c r="H12" i="34"/>
  <c r="H19" i="33"/>
  <c r="H23" i="34"/>
  <c r="H13" i="34"/>
  <c r="H20" i="33"/>
  <c r="H22" i="35"/>
  <c r="H21" i="35"/>
  <c r="H16" i="35"/>
  <c r="H11" i="37"/>
  <c r="H20" i="35"/>
  <c r="H15" i="34"/>
  <c r="H13" i="36"/>
  <c r="H19" i="37"/>
  <c r="H20" i="34"/>
  <c r="H17" i="32"/>
  <c r="H12" i="31"/>
  <c r="H17" i="34"/>
  <c r="H23" i="33"/>
  <c r="H14" i="33"/>
  <c r="H22" i="31"/>
  <c r="H13" i="31"/>
  <c r="H11" i="35"/>
  <c r="H19" i="32"/>
  <c r="H17" i="37"/>
  <c r="H14" i="32"/>
  <c r="H15" i="31"/>
  <c r="H18" i="34"/>
  <c r="H11" i="33"/>
  <c r="H21" i="32"/>
  <c r="H16" i="31"/>
  <c r="H23" i="36"/>
  <c r="H14" i="34"/>
  <c r="H16" i="32"/>
  <c r="H17" i="31"/>
  <c r="H15" i="36"/>
  <c r="H13" i="33"/>
  <c r="H15" i="35"/>
  <c r="H10" i="35"/>
  <c r="H10" i="33"/>
  <c r="H20" i="32"/>
  <c r="H23" i="31"/>
  <c r="H21" i="31"/>
  <c r="H16" i="30"/>
  <c r="H22" i="29"/>
  <c r="H11" i="29"/>
  <c r="H18" i="28"/>
  <c r="H12" i="35"/>
  <c r="H16" i="34"/>
  <c r="H15" i="33"/>
  <c r="H17" i="30"/>
  <c r="H18" i="32"/>
  <c r="H18" i="30"/>
  <c r="H23" i="29"/>
  <c r="H13" i="29"/>
  <c r="H20" i="28"/>
  <c r="H19" i="34"/>
  <c r="H15" i="32"/>
  <c r="H19" i="30"/>
  <c r="H14" i="29"/>
  <c r="H21" i="28"/>
  <c r="H23" i="30"/>
  <c r="H14" i="31"/>
  <c r="H21" i="30"/>
  <c r="H10" i="30"/>
  <c r="H17" i="29"/>
  <c r="H22" i="33"/>
  <c r="H12" i="33"/>
  <c r="H18" i="31"/>
  <c r="H10" i="32"/>
  <c r="H22" i="30"/>
  <c r="H15" i="30"/>
  <c r="H14" i="30"/>
  <c r="H11" i="30"/>
  <c r="H21" i="29"/>
  <c r="H10" i="29"/>
  <c r="H14" i="27"/>
  <c r="H21" i="26"/>
  <c r="H16" i="25"/>
  <c r="H22" i="24"/>
  <c r="H21" i="33"/>
  <c r="H20" i="30"/>
  <c r="H12" i="29"/>
  <c r="H22" i="28"/>
  <c r="H15" i="27"/>
  <c r="H10" i="26"/>
  <c r="H17" i="25"/>
  <c r="H11" i="31"/>
  <c r="H16" i="27"/>
  <c r="H22" i="26"/>
  <c r="H11" i="26"/>
  <c r="H18" i="25"/>
  <c r="H23" i="24"/>
  <c r="H20" i="31"/>
  <c r="H12" i="30"/>
  <c r="H10" i="28"/>
  <c r="H17" i="27"/>
  <c r="H12" i="26"/>
  <c r="H19" i="25"/>
  <c r="H11" i="28"/>
  <c r="H18" i="27"/>
  <c r="H23" i="26"/>
  <c r="H13" i="26"/>
  <c r="H20" i="25"/>
  <c r="H19" i="28"/>
  <c r="H12" i="28"/>
  <c r="H19" i="27"/>
  <c r="H14" i="26"/>
  <c r="H19" i="31"/>
  <c r="H13" i="28"/>
  <c r="H20" i="27"/>
  <c r="H10" i="31"/>
  <c r="H13" i="30"/>
  <c r="H15" i="29"/>
  <c r="H14" i="28"/>
  <c r="H21" i="27"/>
  <c r="H16" i="26"/>
  <c r="H22" i="25"/>
  <c r="H11" i="25"/>
  <c r="H18" i="24"/>
  <c r="H18" i="29"/>
  <c r="H23" i="28"/>
  <c r="H16" i="28"/>
  <c r="H22" i="27"/>
  <c r="H11" i="27"/>
  <c r="H18" i="26"/>
  <c r="H23" i="25"/>
  <c r="H10" i="25"/>
  <c r="H11" i="24"/>
  <c r="H18" i="23"/>
  <c r="H23" i="22"/>
  <c r="H13" i="22"/>
  <c r="H20" i="21"/>
  <c r="H12" i="25"/>
  <c r="H16" i="24"/>
  <c r="H12" i="24"/>
  <c r="H19" i="23"/>
  <c r="H14" i="22"/>
  <c r="H21" i="21"/>
  <c r="H13" i="25"/>
  <c r="H13" i="24"/>
  <c r="H20" i="23"/>
  <c r="H15" i="22"/>
  <c r="H14" i="25"/>
  <c r="H14" i="24"/>
  <c r="H21" i="23"/>
  <c r="H16" i="22"/>
  <c r="H22" i="21"/>
  <c r="H11" i="21"/>
  <c r="H18" i="20"/>
  <c r="H16" i="29"/>
  <c r="H17" i="28"/>
  <c r="H13" i="27"/>
  <c r="H20" i="26"/>
  <c r="H22" i="23"/>
  <c r="H11" i="23"/>
  <c r="H18" i="22"/>
  <c r="H23" i="21"/>
  <c r="H12" i="23"/>
  <c r="H19" i="22"/>
  <c r="H20" i="29"/>
  <c r="H20" i="24"/>
  <c r="H15" i="24"/>
  <c r="H23" i="23"/>
  <c r="H13" i="23"/>
  <c r="H20" i="22"/>
  <c r="H15" i="26"/>
  <c r="H10" i="24"/>
  <c r="H17" i="23"/>
  <c r="H12" i="22"/>
  <c r="H19" i="21"/>
  <c r="H15" i="25"/>
  <c r="H19" i="24"/>
  <c r="H23" i="19"/>
  <c r="H13" i="19"/>
  <c r="H20" i="18"/>
  <c r="H21" i="25"/>
  <c r="H21" i="24"/>
  <c r="H17" i="20"/>
  <c r="H19" i="29"/>
  <c r="H19" i="26"/>
  <c r="H11" i="22"/>
  <c r="H13" i="21"/>
  <c r="H22" i="20"/>
  <c r="H15" i="19"/>
  <c r="H15" i="23"/>
  <c r="H20" i="20"/>
  <c r="H16" i="19"/>
  <c r="H17" i="26"/>
  <c r="H10" i="23"/>
  <c r="H17" i="22"/>
  <c r="H11" i="20"/>
  <c r="H15" i="28"/>
  <c r="H12" i="21"/>
  <c r="H12" i="20"/>
  <c r="H12" i="27"/>
  <c r="H18" i="21"/>
  <c r="H13" i="20"/>
  <c r="H16" i="23"/>
  <c r="H17" i="21"/>
  <c r="H10" i="21"/>
  <c r="H23" i="20"/>
  <c r="H21" i="20"/>
  <c r="H14" i="20"/>
  <c r="H11" i="19"/>
  <c r="H17" i="18"/>
  <c r="H13" i="18"/>
  <c r="H18" i="17"/>
  <c r="H23" i="16"/>
  <c r="H13" i="16"/>
  <c r="H10" i="27"/>
  <c r="H15" i="20"/>
  <c r="H18" i="19"/>
  <c r="H19" i="17"/>
  <c r="H14" i="16"/>
  <c r="H21" i="15"/>
  <c r="H14" i="23"/>
  <c r="H14" i="19"/>
  <c r="H20" i="17"/>
  <c r="H15" i="16"/>
  <c r="H10" i="15"/>
  <c r="H15" i="21"/>
  <c r="H20" i="19"/>
  <c r="H22" i="18"/>
  <c r="H18" i="18"/>
  <c r="H14" i="18"/>
  <c r="H10" i="18"/>
  <c r="H21" i="17"/>
  <c r="H16" i="16"/>
  <c r="H22" i="15"/>
  <c r="H23" i="27"/>
  <c r="H17" i="24"/>
  <c r="H10" i="20"/>
  <c r="H10" i="17"/>
  <c r="H17" i="16"/>
  <c r="H12" i="15"/>
  <c r="H12" i="19"/>
  <c r="H22" i="17"/>
  <c r="H11" i="17"/>
  <c r="H16" i="20"/>
  <c r="H17" i="19"/>
  <c r="H19" i="18"/>
  <c r="H15" i="18"/>
  <c r="H11" i="18"/>
  <c r="H22" i="19"/>
  <c r="H10" i="19"/>
  <c r="H23" i="17"/>
  <c r="H13" i="17"/>
  <c r="H20" i="16"/>
  <c r="H15" i="15"/>
  <c r="H10" i="22"/>
  <c r="H14" i="21"/>
  <c r="H19" i="19"/>
  <c r="H23" i="18"/>
  <c r="H14" i="17"/>
  <c r="H21" i="16"/>
  <c r="H16" i="15"/>
  <c r="H22" i="14"/>
  <c r="H22" i="22"/>
  <c r="H21" i="18"/>
  <c r="H12" i="17"/>
  <c r="H12" i="16"/>
  <c r="H16" i="14"/>
  <c r="H22" i="13"/>
  <c r="H11" i="13"/>
  <c r="H18" i="12"/>
  <c r="H23" i="11"/>
  <c r="H13" i="11"/>
  <c r="H21" i="22"/>
  <c r="H16" i="18"/>
  <c r="H18" i="16"/>
  <c r="H17" i="14"/>
  <c r="H12" i="13"/>
  <c r="H19" i="12"/>
  <c r="H18" i="14"/>
  <c r="H23" i="13"/>
  <c r="H13" i="13"/>
  <c r="H20" i="12"/>
  <c r="H15" i="17"/>
  <c r="H17" i="15"/>
  <c r="H14" i="15"/>
  <c r="H19" i="14"/>
  <c r="H19" i="16"/>
  <c r="H18" i="15"/>
  <c r="H13" i="15"/>
  <c r="H20" i="14"/>
  <c r="H15" i="13"/>
  <c r="H10" i="12"/>
  <c r="H17" i="11"/>
  <c r="H16" i="21"/>
  <c r="H17" i="17"/>
  <c r="H22" i="16"/>
  <c r="H19" i="15"/>
  <c r="H16" i="13"/>
  <c r="H22" i="12"/>
  <c r="H11" i="12"/>
  <c r="H18" i="11"/>
  <c r="H23" i="10"/>
  <c r="H10" i="16"/>
  <c r="H20" i="15"/>
  <c r="H10" i="14"/>
  <c r="H17" i="13"/>
  <c r="H11" i="15"/>
  <c r="H21" i="14"/>
  <c r="H11" i="14"/>
  <c r="H18" i="13"/>
  <c r="H23" i="12"/>
  <c r="H19" i="20"/>
  <c r="H12" i="14"/>
  <c r="H19" i="13"/>
  <c r="H21" i="19"/>
  <c r="H21" i="12"/>
  <c r="H14" i="12"/>
  <c r="H20" i="10"/>
  <c r="H15" i="9"/>
  <c r="H14" i="13"/>
  <c r="H17" i="12"/>
  <c r="H22" i="11"/>
  <c r="H15" i="11"/>
  <c r="H16" i="9"/>
  <c r="H22" i="8"/>
  <c r="H11" i="8"/>
  <c r="H18" i="7"/>
  <c r="H10" i="10"/>
  <c r="H17" i="9"/>
  <c r="H12" i="8"/>
  <c r="H19" i="7"/>
  <c r="H13" i="14"/>
  <c r="H19" i="11"/>
  <c r="H10" i="11"/>
  <c r="H21" i="10"/>
  <c r="H11" i="10"/>
  <c r="H18" i="9"/>
  <c r="H23" i="8"/>
  <c r="H11" i="16"/>
  <c r="H16" i="12"/>
  <c r="H12" i="10"/>
  <c r="H19" i="9"/>
  <c r="H15" i="14"/>
  <c r="H13" i="12"/>
  <c r="H21" i="11"/>
  <c r="H12" i="11"/>
  <c r="H13" i="10"/>
  <c r="H20" i="9"/>
  <c r="H12" i="18"/>
  <c r="H21" i="13"/>
  <c r="H14" i="11"/>
  <c r="H14" i="10"/>
  <c r="H21" i="9"/>
  <c r="H16" i="8"/>
  <c r="H17" i="10"/>
  <c r="H23" i="15"/>
  <c r="H23" i="14"/>
  <c r="H20" i="13"/>
  <c r="H19" i="10"/>
  <c r="H14" i="9"/>
  <c r="H21" i="8"/>
  <c r="K13" i="2"/>
  <c r="BR2" i="3"/>
  <c r="H15" i="5"/>
  <c r="P31" i="5"/>
  <c r="H20" i="6"/>
  <c r="S32" i="6"/>
  <c r="H13" i="7"/>
  <c r="P32" i="7"/>
  <c r="H19" i="8"/>
  <c r="H10" i="9"/>
  <c r="P32" i="9"/>
  <c r="H22" i="10"/>
  <c r="H10" i="13"/>
  <c r="CJ2" i="3"/>
  <c r="H13" i="5"/>
  <c r="H23" i="5"/>
  <c r="H18" i="6"/>
  <c r="H11" i="7"/>
  <c r="H21" i="7"/>
  <c r="H23" i="7"/>
  <c r="H12" i="9"/>
  <c r="H18" i="10"/>
  <c r="H12" i="5"/>
  <c r="H17" i="6"/>
  <c r="H10" i="7"/>
  <c r="S32" i="7"/>
  <c r="H16" i="10"/>
  <c r="D31" i="15"/>
  <c r="D28" i="15"/>
  <c r="P5" i="15"/>
  <c r="J25" i="15"/>
  <c r="K5" i="15"/>
  <c r="K4" i="15"/>
  <c r="Q2" i="15"/>
  <c r="S5" i="15"/>
  <c r="P4" i="15"/>
  <c r="K2" i="15"/>
  <c r="CS2" i="3"/>
  <c r="DB2" i="3"/>
  <c r="H11" i="5"/>
  <c r="H22" i="5"/>
  <c r="P32" i="5"/>
  <c r="H16" i="6"/>
  <c r="P5" i="8"/>
  <c r="H14" i="8"/>
  <c r="K4" i="9"/>
  <c r="K2" i="11"/>
  <c r="P5" i="11"/>
  <c r="K5" i="11"/>
  <c r="P4" i="11"/>
  <c r="K4" i="11"/>
  <c r="J25" i="11"/>
  <c r="S5" i="11"/>
  <c r="H16" i="11"/>
  <c r="P5" i="12"/>
  <c r="H12" i="12"/>
  <c r="P4" i="13"/>
  <c r="K4" i="13"/>
  <c r="Q2" i="13"/>
  <c r="K2" i="13"/>
  <c r="S5" i="13"/>
  <c r="P5" i="13"/>
  <c r="D31" i="13"/>
  <c r="K5" i="13"/>
  <c r="D28" i="13"/>
  <c r="J25" i="13"/>
  <c r="G2" i="3"/>
  <c r="DK2" i="3"/>
  <c r="H10" i="5"/>
  <c r="H15" i="6"/>
  <c r="P4" i="9"/>
  <c r="D31" i="10"/>
  <c r="S5" i="10"/>
  <c r="D28" i="10"/>
  <c r="P5" i="10"/>
  <c r="J25" i="10"/>
  <c r="K5" i="10"/>
  <c r="P4" i="10"/>
  <c r="K4" i="10"/>
  <c r="P31" i="43"/>
  <c r="P31" i="42"/>
  <c r="P31" i="44"/>
  <c r="P31" i="39"/>
  <c r="P31" i="41"/>
  <c r="P31" i="38"/>
  <c r="P31" i="37"/>
  <c r="P31" i="40"/>
  <c r="P31" i="36"/>
  <c r="P31" i="35"/>
  <c r="P31" i="34"/>
  <c r="P31" i="33"/>
  <c r="P31" i="32"/>
  <c r="P31" i="31"/>
  <c r="P31" i="30"/>
  <c r="P31" i="29"/>
  <c r="P31" i="27"/>
  <c r="P31" i="24"/>
  <c r="P31" i="28"/>
  <c r="P31" i="26"/>
  <c r="P31" i="20"/>
  <c r="P31" i="22"/>
  <c r="P31" i="25"/>
  <c r="P31" i="17"/>
  <c r="P31" i="19"/>
  <c r="P31" i="23"/>
  <c r="P31" i="18"/>
  <c r="P31" i="16"/>
  <c r="P31" i="21"/>
  <c r="P31" i="15"/>
  <c r="P31" i="13"/>
  <c r="P31" i="9"/>
  <c r="P31" i="12"/>
  <c r="P31" i="11"/>
  <c r="P31" i="8"/>
  <c r="P31" i="14"/>
  <c r="P2" i="3"/>
  <c r="DT2" i="3"/>
  <c r="H21" i="5"/>
  <c r="H14" i="6"/>
  <c r="H15" i="7"/>
  <c r="K5" i="9"/>
  <c r="H11" i="11"/>
  <c r="H15" i="12"/>
  <c r="H14" i="14"/>
  <c r="S31" i="43"/>
  <c r="S31" i="44"/>
  <c r="S31" i="41"/>
  <c r="S31" i="42"/>
  <c r="S31" i="40"/>
  <c r="S31" i="39"/>
  <c r="S31" i="37"/>
  <c r="S31" i="38"/>
  <c r="S31" i="35"/>
  <c r="S31" i="32"/>
  <c r="S31" i="34"/>
  <c r="S31" i="36"/>
  <c r="S31" i="33"/>
  <c r="S31" i="29"/>
  <c r="S31" i="24"/>
  <c r="S31" i="28"/>
  <c r="S31" i="26"/>
  <c r="S31" i="27"/>
  <c r="S31" i="31"/>
  <c r="S31" i="25"/>
  <c r="S31" i="23"/>
  <c r="S31" i="30"/>
  <c r="S31" i="22"/>
  <c r="S31" i="21"/>
  <c r="S31" i="20"/>
  <c r="S31" i="19"/>
  <c r="S31" i="15"/>
  <c r="S31" i="17"/>
  <c r="S31" i="16"/>
  <c r="S31" i="13"/>
  <c r="S31" i="10"/>
  <c r="S31" i="14"/>
  <c r="S31" i="12"/>
  <c r="S31" i="18"/>
  <c r="S31" i="11"/>
  <c r="S31" i="8"/>
  <c r="Y2" i="3"/>
  <c r="H20" i="5"/>
  <c r="S32" i="5"/>
  <c r="H13" i="6"/>
  <c r="H23" i="6"/>
  <c r="H20" i="7"/>
  <c r="J25" i="8"/>
  <c r="P4" i="8"/>
  <c r="K4" i="8"/>
  <c r="D28" i="8"/>
  <c r="H17" i="8"/>
  <c r="S32" i="8"/>
  <c r="H11" i="9"/>
  <c r="H22" i="9"/>
  <c r="K2" i="10"/>
  <c r="Q2" i="11"/>
  <c r="AH2" i="3"/>
  <c r="H19" i="5"/>
  <c r="H12" i="6"/>
  <c r="S31" i="6"/>
  <c r="H17" i="7"/>
  <c r="H22" i="7"/>
  <c r="P31" i="7"/>
  <c r="J25" i="9"/>
  <c r="Q2" i="10"/>
  <c r="H15" i="10"/>
  <c r="P32" i="43"/>
  <c r="P32" i="42"/>
  <c r="P32" i="44"/>
  <c r="P32" i="40"/>
  <c r="P32" i="41"/>
  <c r="P32" i="39"/>
  <c r="P32" i="37"/>
  <c r="P32" i="38"/>
  <c r="P32" i="32"/>
  <c r="P32" i="35"/>
  <c r="P32" i="34"/>
  <c r="P32" i="36"/>
  <c r="P32" i="33"/>
  <c r="P32" i="31"/>
  <c r="P32" i="29"/>
  <c r="P32" i="30"/>
  <c r="P32" i="24"/>
  <c r="P32" i="28"/>
  <c r="P32" i="26"/>
  <c r="P32" i="25"/>
  <c r="P32" i="27"/>
  <c r="P32" i="21"/>
  <c r="P32" i="23"/>
  <c r="P32" i="20"/>
  <c r="P32" i="19"/>
  <c r="P32" i="22"/>
  <c r="P32" i="15"/>
  <c r="P32" i="17"/>
  <c r="P32" i="14"/>
  <c r="P32" i="13"/>
  <c r="P32" i="12"/>
  <c r="P32" i="18"/>
  <c r="P32" i="11"/>
  <c r="P32" i="8"/>
  <c r="P32" i="10"/>
  <c r="AQ2" i="3"/>
  <c r="H18" i="5"/>
  <c r="H11" i="6"/>
  <c r="H22" i="6"/>
  <c r="P32" i="6"/>
  <c r="H15" i="8"/>
  <c r="H13" i="9"/>
  <c r="P31" i="10"/>
  <c r="H20" i="11"/>
  <c r="D28" i="12"/>
  <c r="J25" i="14"/>
  <c r="D31" i="14"/>
  <c r="Q2" i="14"/>
  <c r="D28" i="14"/>
  <c r="K2" i="14"/>
  <c r="S5" i="14"/>
  <c r="P5" i="14"/>
  <c r="K5" i="14"/>
  <c r="P4" i="14"/>
  <c r="K4" i="14"/>
  <c r="D31" i="18"/>
  <c r="S5" i="18"/>
  <c r="J25" i="18"/>
  <c r="P5" i="18"/>
  <c r="K5" i="18"/>
  <c r="P4" i="18"/>
  <c r="K4" i="18"/>
  <c r="D28" i="18"/>
  <c r="Q2" i="18"/>
  <c r="Q2" i="16"/>
  <c r="K2" i="16"/>
  <c r="D31" i="16"/>
  <c r="S5" i="16"/>
  <c r="D28" i="16"/>
  <c r="P5" i="16"/>
  <c r="S5" i="17"/>
  <c r="D31" i="17"/>
  <c r="P5" i="17"/>
  <c r="D28" i="17"/>
  <c r="K5" i="17"/>
  <c r="J25" i="17"/>
  <c r="P4" i="17"/>
  <c r="K2" i="18"/>
  <c r="J25" i="16"/>
  <c r="D28" i="26"/>
  <c r="P5" i="26"/>
  <c r="J25" i="26"/>
  <c r="K5" i="26"/>
  <c r="P4" i="26"/>
  <c r="K4" i="26"/>
  <c r="Q2" i="26"/>
  <c r="S5" i="26"/>
  <c r="K2" i="26"/>
  <c r="D31" i="26"/>
  <c r="Q2" i="17"/>
  <c r="K4" i="16"/>
  <c r="P4" i="16"/>
  <c r="K4" i="19"/>
  <c r="J25" i="19"/>
  <c r="S5" i="20"/>
  <c r="P5" i="20"/>
  <c r="D31" i="20"/>
  <c r="P4" i="20"/>
  <c r="D28" i="20"/>
  <c r="K4" i="20"/>
  <c r="J25" i="20"/>
  <c r="P4" i="24"/>
  <c r="K4" i="24"/>
  <c r="D31" i="24"/>
  <c r="J25" i="24"/>
  <c r="Q2" i="24"/>
  <c r="K2" i="24"/>
  <c r="K5" i="24"/>
  <c r="D28" i="24"/>
  <c r="P5" i="24"/>
  <c r="P5" i="19"/>
  <c r="K2" i="20"/>
  <c r="Q2" i="20"/>
  <c r="S5" i="24"/>
  <c r="D31" i="23"/>
  <c r="S5" i="23"/>
  <c r="D28" i="23"/>
  <c r="P5" i="23"/>
  <c r="P4" i="23"/>
  <c r="K4" i="23"/>
  <c r="K2" i="23"/>
  <c r="Q2" i="23"/>
  <c r="D31" i="21"/>
  <c r="S5" i="21"/>
  <c r="D28" i="21"/>
  <c r="J25" i="21"/>
  <c r="P4" i="21"/>
  <c r="Q2" i="22"/>
  <c r="D31" i="22"/>
  <c r="K4" i="22"/>
  <c r="D28" i="22"/>
  <c r="K2" i="21"/>
  <c r="D31" i="28"/>
  <c r="D28" i="28"/>
  <c r="S5" i="28"/>
  <c r="P5" i="28"/>
  <c r="K5" i="28"/>
  <c r="P4" i="28"/>
  <c r="K4" i="28"/>
  <c r="J25" i="28"/>
  <c r="Q2" i="28"/>
  <c r="K2" i="28"/>
  <c r="Q2" i="25"/>
  <c r="K2" i="25"/>
  <c r="D31" i="25"/>
  <c r="S5" i="25"/>
  <c r="P4" i="25"/>
  <c r="P4" i="27"/>
  <c r="K5" i="29"/>
  <c r="P5" i="27"/>
  <c r="D28" i="27"/>
  <c r="S5" i="27"/>
  <c r="D31" i="27"/>
  <c r="P4" i="29"/>
  <c r="J25" i="29"/>
  <c r="D28" i="29"/>
  <c r="P4" i="32"/>
  <c r="K4" i="32"/>
  <c r="Q2" i="32"/>
  <c r="K2" i="32"/>
  <c r="D31" i="32"/>
  <c r="S5" i="32"/>
  <c r="D28" i="32"/>
  <c r="J25" i="32"/>
  <c r="P5" i="32"/>
  <c r="D31" i="29"/>
  <c r="D31" i="31"/>
  <c r="K4" i="31"/>
  <c r="J25" i="31"/>
  <c r="P5" i="31"/>
  <c r="K5" i="31"/>
  <c r="P4" i="31"/>
  <c r="K2" i="31"/>
  <c r="K2" i="27"/>
  <c r="K2" i="29"/>
  <c r="D31" i="30"/>
  <c r="Q2" i="30"/>
  <c r="K2" i="30"/>
  <c r="D28" i="30"/>
  <c r="K5" i="30"/>
  <c r="Q2" i="31"/>
  <c r="D28" i="31"/>
  <c r="Q2" i="29"/>
  <c r="Q2" i="33"/>
  <c r="K2" i="33"/>
  <c r="D31" i="33"/>
  <c r="J25" i="33"/>
  <c r="D28" i="33"/>
  <c r="S5" i="33"/>
  <c r="P5" i="33"/>
  <c r="K4" i="33"/>
  <c r="P4" i="33"/>
  <c r="J25" i="30"/>
  <c r="K5" i="32"/>
  <c r="D28" i="34"/>
  <c r="P5" i="34"/>
  <c r="J25" i="34"/>
  <c r="K5" i="34"/>
  <c r="P4" i="34"/>
  <c r="K4" i="34"/>
  <c r="D31" i="34"/>
  <c r="S5" i="34"/>
  <c r="Q2" i="34"/>
  <c r="K2" i="34"/>
  <c r="Q2" i="35"/>
  <c r="K2" i="35"/>
  <c r="D31" i="35"/>
  <c r="D28" i="35"/>
  <c r="S5" i="35"/>
  <c r="P5" i="35"/>
  <c r="K5" i="35"/>
  <c r="P4" i="35"/>
  <c r="K4" i="35"/>
  <c r="J25" i="37"/>
  <c r="K5" i="37"/>
  <c r="S5" i="37"/>
  <c r="P5" i="37"/>
  <c r="P4" i="37"/>
  <c r="K4" i="37"/>
  <c r="D31" i="37"/>
  <c r="D28" i="37"/>
  <c r="Q2" i="37"/>
  <c r="K2" i="37"/>
  <c r="K2" i="36"/>
  <c r="S5" i="36"/>
  <c r="D31" i="36"/>
  <c r="P5" i="36"/>
  <c r="D28" i="36"/>
  <c r="K5" i="36"/>
  <c r="J25" i="36"/>
  <c r="P4" i="36"/>
  <c r="K4" i="36"/>
  <c r="Q2" i="36"/>
  <c r="D31" i="38"/>
  <c r="D28" i="38"/>
  <c r="Q2" i="38"/>
  <c r="J25" i="38"/>
  <c r="K2" i="38"/>
  <c r="S5" i="38"/>
  <c r="D31" i="39"/>
  <c r="S5" i="39"/>
  <c r="J25" i="39"/>
  <c r="D28" i="39"/>
  <c r="P5" i="39"/>
  <c r="K5" i="39"/>
  <c r="P4" i="39"/>
  <c r="K4" i="39"/>
  <c r="Q2" i="39"/>
  <c r="K2" i="39"/>
  <c r="D31" i="41"/>
  <c r="P4" i="41"/>
  <c r="K4" i="41"/>
  <c r="Q2" i="41"/>
  <c r="D28" i="41"/>
  <c r="S5" i="41"/>
  <c r="P5" i="41"/>
  <c r="K5" i="41"/>
  <c r="D31" i="40"/>
  <c r="S5" i="40"/>
  <c r="P5" i="40"/>
  <c r="D28" i="40"/>
  <c r="K5" i="40"/>
  <c r="J25" i="40"/>
  <c r="P4" i="40"/>
  <c r="Q2" i="40"/>
  <c r="J25" i="42"/>
  <c r="K5" i="42"/>
  <c r="D31" i="42"/>
  <c r="Q2" i="42"/>
  <c r="K2" i="42"/>
  <c r="S5" i="42"/>
  <c r="P5" i="42"/>
  <c r="P4" i="42"/>
  <c r="K4" i="42"/>
  <c r="K4" i="43"/>
  <c r="D31" i="43"/>
  <c r="S5" i="43"/>
  <c r="K2" i="43"/>
  <c r="J25" i="43"/>
  <c r="P5" i="43"/>
  <c r="K5" i="43"/>
  <c r="P4" i="43"/>
  <c r="Q2" i="43"/>
  <c r="D28" i="42"/>
  <c r="K2" i="44"/>
  <c r="D31" i="44"/>
  <c r="S5" i="44"/>
  <c r="D28" i="44"/>
  <c r="P5" i="44"/>
  <c r="J25" i="44"/>
  <c r="P4" i="44"/>
  <c r="K4" i="44"/>
  <c r="Q2" i="44"/>
  <c r="K11" i="15" l="1" a="1"/>
  <c r="K11" i="15" s="1"/>
  <c r="AA11" i="15"/>
  <c r="G11" i="15" a="1"/>
  <c r="G11" i="15" s="1"/>
  <c r="N11" i="15" a="1"/>
  <c r="N11" i="15" s="1"/>
  <c r="AE11" i="15" s="1"/>
  <c r="AF11" i="15" s="1"/>
  <c r="E11" i="15" a="1"/>
  <c r="E11" i="15" s="1"/>
  <c r="O11" i="15" a="1"/>
  <c r="O11" i="15" s="1"/>
  <c r="M11" i="15" a="1"/>
  <c r="M11" i="15" s="1"/>
  <c r="L11" i="15" a="1"/>
  <c r="L11" i="15" s="1"/>
  <c r="D11" i="15"/>
  <c r="F11" i="15" a="1"/>
  <c r="F11" i="15" s="1"/>
  <c r="K16" i="22" a="1"/>
  <c r="K16" i="22" s="1"/>
  <c r="O16" i="22" a="1"/>
  <c r="O16" i="22" s="1"/>
  <c r="F16" i="22" a="1"/>
  <c r="F16" i="22" s="1"/>
  <c r="N16" i="22" a="1"/>
  <c r="N16" i="22" s="1"/>
  <c r="AE16" i="22" s="1"/>
  <c r="AF16" i="22" s="1"/>
  <c r="L16" i="22" a="1"/>
  <c r="L16" i="22" s="1"/>
  <c r="G16" i="22" a="1"/>
  <c r="G16" i="22" s="1"/>
  <c r="E16" i="22" a="1"/>
  <c r="E16" i="22" s="1"/>
  <c r="D16" i="22"/>
  <c r="M16" i="22" a="1"/>
  <c r="M16" i="22" s="1"/>
  <c r="AA16" i="22"/>
  <c r="O21" i="29" a="1"/>
  <c r="O21" i="29" s="1"/>
  <c r="F21" i="29" a="1"/>
  <c r="F21" i="29" s="1"/>
  <c r="N21" i="29" a="1"/>
  <c r="N21" i="29" s="1"/>
  <c r="AE21" i="29" s="1"/>
  <c r="E21" i="29" a="1"/>
  <c r="E21" i="29" s="1"/>
  <c r="L21" i="29" a="1"/>
  <c r="L21" i="29" s="1"/>
  <c r="AA21" i="29"/>
  <c r="G21" i="29" a="1"/>
  <c r="G21" i="29" s="1"/>
  <c r="D21" i="29"/>
  <c r="M21" i="29" a="1"/>
  <c r="M21" i="29" s="1"/>
  <c r="K21" i="29" a="1"/>
  <c r="K21" i="29" s="1"/>
  <c r="F10" i="37" a="1"/>
  <c r="F10" i="37" s="1"/>
  <c r="L10" i="37" a="1"/>
  <c r="L10" i="37" s="1"/>
  <c r="K10" i="37" a="1"/>
  <c r="K10" i="37" s="1"/>
  <c r="G10" i="37" a="1"/>
  <c r="G10" i="37" s="1"/>
  <c r="AA10" i="37"/>
  <c r="M10" i="37" a="1"/>
  <c r="M10" i="37" s="1"/>
  <c r="D10" i="37"/>
  <c r="N10" i="37" a="1"/>
  <c r="N10" i="37" s="1"/>
  <c r="AE10" i="37" s="1"/>
  <c r="AF10" i="37" s="1"/>
  <c r="E10" i="37" a="1"/>
  <c r="E10" i="37" s="1"/>
  <c r="O10" i="37" a="1"/>
  <c r="O10" i="37" s="1"/>
  <c r="L17" i="11" a="1"/>
  <c r="L17" i="11" s="1"/>
  <c r="AA17" i="11"/>
  <c r="G17" i="11" a="1"/>
  <c r="G17" i="11" s="1"/>
  <c r="K17" i="11" a="1"/>
  <c r="K17" i="11" s="1"/>
  <c r="F17" i="11" a="1"/>
  <c r="F17" i="11" s="1"/>
  <c r="O17" i="11" a="1"/>
  <c r="O17" i="11" s="1"/>
  <c r="E17" i="11" a="1"/>
  <c r="E17" i="11" s="1"/>
  <c r="M17" i="11" a="1"/>
  <c r="M17" i="11" s="1"/>
  <c r="D17" i="11"/>
  <c r="N17" i="11" a="1"/>
  <c r="N17" i="11" s="1"/>
  <c r="AE17" i="11" s="1"/>
  <c r="AF17" i="11" s="1"/>
  <c r="AA18" i="5"/>
  <c r="G18" i="5" a="1"/>
  <c r="G18" i="5" s="1"/>
  <c r="O18" i="5" a="1"/>
  <c r="O18" i="5" s="1"/>
  <c r="F18" i="5" a="1"/>
  <c r="F18" i="5" s="1"/>
  <c r="N18" i="5" a="1"/>
  <c r="N18" i="5" s="1"/>
  <c r="AE18" i="5" s="1"/>
  <c r="AF18" i="5" s="1"/>
  <c r="E18" i="5" a="1"/>
  <c r="E18" i="5" s="1"/>
  <c r="M18" i="5" a="1"/>
  <c r="M18" i="5" s="1"/>
  <c r="D18" i="5"/>
  <c r="L18" i="5" a="1"/>
  <c r="L18" i="5" s="1"/>
  <c r="K18" i="5" a="1"/>
  <c r="K18" i="5" s="1"/>
  <c r="D16" i="6"/>
  <c r="L16" i="6" a="1"/>
  <c r="L16" i="6" s="1"/>
  <c r="K16" i="6" a="1"/>
  <c r="K16" i="6" s="1"/>
  <c r="AA16" i="6"/>
  <c r="G16" i="6" a="1"/>
  <c r="G16" i="6" s="1"/>
  <c r="F16" i="6" a="1"/>
  <c r="F16" i="6" s="1"/>
  <c r="O16" i="6" a="1"/>
  <c r="O16" i="6" s="1"/>
  <c r="N16" i="6" a="1"/>
  <c r="N16" i="6" s="1"/>
  <c r="AE16" i="6" s="1"/>
  <c r="AF16" i="6" s="1"/>
  <c r="M16" i="6" a="1"/>
  <c r="M16" i="6" s="1"/>
  <c r="E16" i="6" a="1"/>
  <c r="E16" i="6" s="1"/>
  <c r="K21" i="7" a="1"/>
  <c r="K21" i="7" s="1"/>
  <c r="E21" i="7" a="1"/>
  <c r="E21" i="7" s="1"/>
  <c r="N21" i="7" a="1"/>
  <c r="N21" i="7" s="1"/>
  <c r="AE21" i="7" s="1"/>
  <c r="D21" i="7"/>
  <c r="M21" i="7" a="1"/>
  <c r="M21" i="7" s="1"/>
  <c r="L21" i="7" a="1"/>
  <c r="L21" i="7" s="1"/>
  <c r="G21" i="7" a="1"/>
  <c r="G21" i="7" s="1"/>
  <c r="O21" i="7" a="1"/>
  <c r="O21" i="7" s="1"/>
  <c r="AA21" i="7"/>
  <c r="F21" i="7" a="1"/>
  <c r="F21" i="7" s="1"/>
  <c r="F13" i="7" a="1"/>
  <c r="F13" i="7" s="1"/>
  <c r="N13" i="7" a="1"/>
  <c r="N13" i="7" s="1"/>
  <c r="AE13" i="7" s="1"/>
  <c r="AF13" i="7" s="1"/>
  <c r="E13" i="7" a="1"/>
  <c r="E13" i="7" s="1"/>
  <c r="M13" i="7" a="1"/>
  <c r="M13" i="7" s="1"/>
  <c r="D13" i="7"/>
  <c r="L13" i="7" a="1"/>
  <c r="L13" i="7" s="1"/>
  <c r="K13" i="7" a="1"/>
  <c r="K13" i="7" s="1"/>
  <c r="O13" i="7" a="1"/>
  <c r="O13" i="7" s="1"/>
  <c r="AA13" i="7"/>
  <c r="G13" i="7" a="1"/>
  <c r="G13" i="7" s="1"/>
  <c r="D23" i="15"/>
  <c r="L23" i="15" a="1"/>
  <c r="L23" i="15" s="1"/>
  <c r="K23" i="15" a="1"/>
  <c r="K23" i="15" s="1"/>
  <c r="O23" i="15" a="1"/>
  <c r="O23" i="15" s="1"/>
  <c r="F23" i="15" a="1"/>
  <c r="F23" i="15" s="1"/>
  <c r="E23" i="15" a="1"/>
  <c r="E23" i="15" s="1"/>
  <c r="AA23" i="15"/>
  <c r="N23" i="15" a="1"/>
  <c r="N23" i="15" s="1"/>
  <c r="AE23" i="15" s="1"/>
  <c r="G23" i="15" a="1"/>
  <c r="G23" i="15" s="1"/>
  <c r="M23" i="15" a="1"/>
  <c r="M23" i="15" s="1"/>
  <c r="E13" i="12" a="1"/>
  <c r="E13" i="12" s="1"/>
  <c r="K13" i="12" a="1"/>
  <c r="K13" i="12" s="1"/>
  <c r="N13" i="12" a="1"/>
  <c r="N13" i="12" s="1"/>
  <c r="AE13" i="12" s="1"/>
  <c r="AF13" i="12" s="1"/>
  <c r="M13" i="12" a="1"/>
  <c r="M13" i="12" s="1"/>
  <c r="L13" i="12" a="1"/>
  <c r="L13" i="12" s="1"/>
  <c r="G13" i="12" a="1"/>
  <c r="G13" i="12" s="1"/>
  <c r="AA13" i="12"/>
  <c r="D13" i="12"/>
  <c r="F13" i="12" a="1"/>
  <c r="F13" i="12" s="1"/>
  <c r="O13" i="12" a="1"/>
  <c r="O13" i="12" s="1"/>
  <c r="F13" i="14" a="1"/>
  <c r="F13" i="14" s="1"/>
  <c r="N13" i="14" a="1"/>
  <c r="N13" i="14" s="1"/>
  <c r="AE13" i="14" s="1"/>
  <c r="AF13" i="14" s="1"/>
  <c r="E13" i="14" a="1"/>
  <c r="E13" i="14" s="1"/>
  <c r="M13" i="14" a="1"/>
  <c r="M13" i="14" s="1"/>
  <c r="D13" i="14"/>
  <c r="L13" i="14" a="1"/>
  <c r="L13" i="14" s="1"/>
  <c r="K13" i="14" a="1"/>
  <c r="K13" i="14" s="1"/>
  <c r="AA13" i="14"/>
  <c r="O13" i="14" a="1"/>
  <c r="O13" i="14" s="1"/>
  <c r="G13" i="14" a="1"/>
  <c r="G13" i="14" s="1"/>
  <c r="K14" i="13" a="1"/>
  <c r="K14" i="13" s="1"/>
  <c r="AA14" i="13"/>
  <c r="G14" i="13" a="1"/>
  <c r="G14" i="13" s="1"/>
  <c r="O14" i="13" a="1"/>
  <c r="O14" i="13" s="1"/>
  <c r="F14" i="13" a="1"/>
  <c r="F14" i="13" s="1"/>
  <c r="N14" i="13" a="1"/>
  <c r="N14" i="13" s="1"/>
  <c r="AE14" i="13" s="1"/>
  <c r="AF14" i="13" s="1"/>
  <c r="E14" i="13" a="1"/>
  <c r="E14" i="13" s="1"/>
  <c r="L14" i="13" a="1"/>
  <c r="L14" i="13" s="1"/>
  <c r="D14" i="13"/>
  <c r="M14" i="13" a="1"/>
  <c r="M14" i="13" s="1"/>
  <c r="L21" i="14" a="1"/>
  <c r="L21" i="14" s="1"/>
  <c r="K21" i="14" a="1"/>
  <c r="K21" i="14" s="1"/>
  <c r="O21" i="14" a="1"/>
  <c r="O21" i="14" s="1"/>
  <c r="N21" i="14" a="1"/>
  <c r="N21" i="14" s="1"/>
  <c r="AE21" i="14" s="1"/>
  <c r="D21" i="14"/>
  <c r="M21" i="14" a="1"/>
  <c r="M21" i="14" s="1"/>
  <c r="G21" i="14" a="1"/>
  <c r="G21" i="14" s="1"/>
  <c r="AA21" i="14"/>
  <c r="F21" i="14" a="1"/>
  <c r="F21" i="14" s="1"/>
  <c r="E21" i="14" a="1"/>
  <c r="E21" i="14" s="1"/>
  <c r="O22" i="16" a="1"/>
  <c r="O22" i="16" s="1"/>
  <c r="F22" i="16" a="1"/>
  <c r="F22" i="16" s="1"/>
  <c r="N22" i="16" a="1"/>
  <c r="N22" i="16" s="1"/>
  <c r="AE22" i="16" s="1"/>
  <c r="E22" i="16" a="1"/>
  <c r="E22" i="16" s="1"/>
  <c r="M22" i="16" a="1"/>
  <c r="M22" i="16" s="1"/>
  <c r="D22" i="16"/>
  <c r="K22" i="16" a="1"/>
  <c r="K22" i="16" s="1"/>
  <c r="AA22" i="16"/>
  <c r="L22" i="16" a="1"/>
  <c r="L22" i="16" s="1"/>
  <c r="G22" i="16" a="1"/>
  <c r="G22" i="16" s="1"/>
  <c r="N17" i="15" a="1"/>
  <c r="N17" i="15" s="1"/>
  <c r="AE17" i="15" s="1"/>
  <c r="AF17" i="15" s="1"/>
  <c r="E17" i="15" a="1"/>
  <c r="E17" i="15" s="1"/>
  <c r="M17" i="15" a="1"/>
  <c r="M17" i="15" s="1"/>
  <c r="D17" i="15"/>
  <c r="K17" i="15" a="1"/>
  <c r="K17" i="15" s="1"/>
  <c r="L17" i="15" a="1"/>
  <c r="L17" i="15" s="1"/>
  <c r="G17" i="15" a="1"/>
  <c r="G17" i="15" s="1"/>
  <c r="F17" i="15" a="1"/>
  <c r="F17" i="15" s="1"/>
  <c r="AA17" i="15"/>
  <c r="O17" i="15" a="1"/>
  <c r="O17" i="15" s="1"/>
  <c r="N13" i="11" a="1"/>
  <c r="N13" i="11" s="1"/>
  <c r="AE13" i="11" s="1"/>
  <c r="AF13" i="11" s="1"/>
  <c r="E13" i="11" a="1"/>
  <c r="E13" i="11" s="1"/>
  <c r="G13" i="11" a="1"/>
  <c r="G13" i="11" s="1"/>
  <c r="F13" i="11" a="1"/>
  <c r="F13" i="11" s="1"/>
  <c r="AA13" i="11"/>
  <c r="O13" i="11" a="1"/>
  <c r="O13" i="11" s="1"/>
  <c r="D13" i="11"/>
  <c r="M13" i="11" a="1"/>
  <c r="M13" i="11" s="1"/>
  <c r="L13" i="11" a="1"/>
  <c r="L13" i="11" s="1"/>
  <c r="K13" i="11" a="1"/>
  <c r="K13" i="11" s="1"/>
  <c r="N21" i="16" a="1"/>
  <c r="N21" i="16" s="1"/>
  <c r="AE21" i="16" s="1"/>
  <c r="E21" i="16" a="1"/>
  <c r="E21" i="16" s="1"/>
  <c r="M21" i="16" a="1"/>
  <c r="M21" i="16" s="1"/>
  <c r="D21" i="16"/>
  <c r="L21" i="16" a="1"/>
  <c r="L21" i="16" s="1"/>
  <c r="G21" i="16" a="1"/>
  <c r="G21" i="16" s="1"/>
  <c r="F21" i="16" a="1"/>
  <c r="F21" i="16" s="1"/>
  <c r="AA21" i="16"/>
  <c r="O21" i="16" a="1"/>
  <c r="O21" i="16" s="1"/>
  <c r="K21" i="16" a="1"/>
  <c r="K21" i="16" s="1"/>
  <c r="M11" i="18" a="1"/>
  <c r="M11" i="18" s="1"/>
  <c r="D11" i="18"/>
  <c r="L11" i="18" a="1"/>
  <c r="L11" i="18" s="1"/>
  <c r="K11" i="18" a="1"/>
  <c r="K11" i="18" s="1"/>
  <c r="G11" i="18" a="1"/>
  <c r="G11" i="18" s="1"/>
  <c r="AA11" i="18"/>
  <c r="O11" i="18" a="1"/>
  <c r="O11" i="18" s="1"/>
  <c r="N11" i="18" a="1"/>
  <c r="N11" i="18" s="1"/>
  <c r="AE11" i="18" s="1"/>
  <c r="AF11" i="18" s="1"/>
  <c r="F11" i="18" a="1"/>
  <c r="F11" i="18" s="1"/>
  <c r="E11" i="18" a="1"/>
  <c r="E11" i="18" s="1"/>
  <c r="L17" i="24" a="1"/>
  <c r="L17" i="24" s="1"/>
  <c r="K17" i="24" a="1"/>
  <c r="K17" i="24" s="1"/>
  <c r="AA17" i="24"/>
  <c r="G17" i="24" a="1"/>
  <c r="G17" i="24" s="1"/>
  <c r="O17" i="24" a="1"/>
  <c r="O17" i="24" s="1"/>
  <c r="E17" i="24" a="1"/>
  <c r="E17" i="24" s="1"/>
  <c r="N17" i="24" a="1"/>
  <c r="N17" i="24" s="1"/>
  <c r="AE17" i="24" s="1"/>
  <c r="AF17" i="24" s="1"/>
  <c r="D17" i="24"/>
  <c r="F17" i="24" a="1"/>
  <c r="F17" i="24" s="1"/>
  <c r="M17" i="24" a="1"/>
  <c r="M17" i="24" s="1"/>
  <c r="K15" i="16" a="1"/>
  <c r="K15" i="16" s="1"/>
  <c r="AA15" i="16"/>
  <c r="G15" i="16" a="1"/>
  <c r="G15" i="16" s="1"/>
  <c r="O15" i="16" a="1"/>
  <c r="O15" i="16" s="1"/>
  <c r="E15" i="16" a="1"/>
  <c r="E15" i="16" s="1"/>
  <c r="M15" i="16" a="1"/>
  <c r="M15" i="16" s="1"/>
  <c r="N15" i="16" a="1"/>
  <c r="N15" i="16" s="1"/>
  <c r="AE15" i="16" s="1"/>
  <c r="AF15" i="16" s="1"/>
  <c r="L15" i="16" a="1"/>
  <c r="L15" i="16" s="1"/>
  <c r="F15" i="16" a="1"/>
  <c r="F15" i="16" s="1"/>
  <c r="D15" i="16"/>
  <c r="AA18" i="17"/>
  <c r="G18" i="17" a="1"/>
  <c r="G18" i="17" s="1"/>
  <c r="O18" i="17" a="1"/>
  <c r="O18" i="17" s="1"/>
  <c r="F18" i="17" a="1"/>
  <c r="F18" i="17" s="1"/>
  <c r="N18" i="17" a="1"/>
  <c r="N18" i="17" s="1"/>
  <c r="AE18" i="17" s="1"/>
  <c r="AF18" i="17" s="1"/>
  <c r="E18" i="17" a="1"/>
  <c r="E18" i="17" s="1"/>
  <c r="M18" i="17" a="1"/>
  <c r="M18" i="17" s="1"/>
  <c r="D18" i="17"/>
  <c r="L18" i="17" a="1"/>
  <c r="L18" i="17" s="1"/>
  <c r="K18" i="17" a="1"/>
  <c r="K18" i="17" s="1"/>
  <c r="O12" i="27" a="1"/>
  <c r="O12" i="27" s="1"/>
  <c r="F12" i="27" a="1"/>
  <c r="F12" i="27" s="1"/>
  <c r="N12" i="27" a="1"/>
  <c r="N12" i="27" s="1"/>
  <c r="AE12" i="27" s="1"/>
  <c r="AF12" i="27" s="1"/>
  <c r="E12" i="27" a="1"/>
  <c r="E12" i="27" s="1"/>
  <c r="M12" i="27" a="1"/>
  <c r="M12" i="27" s="1"/>
  <c r="D12" i="27"/>
  <c r="L12" i="27" a="1"/>
  <c r="L12" i="27" s="1"/>
  <c r="G12" i="27" a="1"/>
  <c r="G12" i="27" s="1"/>
  <c r="AA12" i="27"/>
  <c r="K12" i="27" a="1"/>
  <c r="K12" i="27" s="1"/>
  <c r="N22" i="20" a="1"/>
  <c r="N22" i="20" s="1"/>
  <c r="AE22" i="20" s="1"/>
  <c r="D22" i="20"/>
  <c r="K22" i="20" a="1"/>
  <c r="K22" i="20" s="1"/>
  <c r="G22" i="20" a="1"/>
  <c r="G22" i="20" s="1"/>
  <c r="AA22" i="20"/>
  <c r="F22" i="20" a="1"/>
  <c r="F22" i="20" s="1"/>
  <c r="O22" i="20" a="1"/>
  <c r="O22" i="20" s="1"/>
  <c r="E22" i="20" a="1"/>
  <c r="E22" i="20" s="1"/>
  <c r="M22" i="20" a="1"/>
  <c r="M22" i="20" s="1"/>
  <c r="L22" i="20" a="1"/>
  <c r="L22" i="20" s="1"/>
  <c r="AA15" i="25"/>
  <c r="G15" i="25" a="1"/>
  <c r="G15" i="25" s="1"/>
  <c r="O15" i="25" a="1"/>
  <c r="O15" i="25" s="1"/>
  <c r="F15" i="25" a="1"/>
  <c r="F15" i="25" s="1"/>
  <c r="N15" i="25" a="1"/>
  <c r="N15" i="25" s="1"/>
  <c r="AE15" i="25" s="1"/>
  <c r="AF15" i="25" s="1"/>
  <c r="E15" i="25" a="1"/>
  <c r="E15" i="25" s="1"/>
  <c r="L15" i="25" a="1"/>
  <c r="L15" i="25" s="1"/>
  <c r="K15" i="25" a="1"/>
  <c r="K15" i="25" s="1"/>
  <c r="D15" i="25"/>
  <c r="M15" i="25" a="1"/>
  <c r="M15" i="25" s="1"/>
  <c r="M19" i="22" a="1"/>
  <c r="M19" i="22" s="1"/>
  <c r="D19" i="22"/>
  <c r="L19" i="22" a="1"/>
  <c r="L19" i="22" s="1"/>
  <c r="AA19" i="22"/>
  <c r="G19" i="22" a="1"/>
  <c r="G19" i="22" s="1"/>
  <c r="E19" i="22" a="1"/>
  <c r="E19" i="22" s="1"/>
  <c r="N19" i="22" a="1"/>
  <c r="N19" i="22" s="1"/>
  <c r="AE19" i="22" s="1"/>
  <c r="AF19" i="22" s="1"/>
  <c r="K19" i="22" a="1"/>
  <c r="K19" i="22" s="1"/>
  <c r="F19" i="22" a="1"/>
  <c r="F19" i="22" s="1"/>
  <c r="O19" i="22" a="1"/>
  <c r="O19" i="22" s="1"/>
  <c r="K22" i="21" a="1"/>
  <c r="K22" i="21" s="1"/>
  <c r="O22" i="21" a="1"/>
  <c r="O22" i="21" s="1"/>
  <c r="L22" i="21" a="1"/>
  <c r="L22" i="21" s="1"/>
  <c r="AA22" i="21"/>
  <c r="N22" i="21" a="1"/>
  <c r="N22" i="21" s="1"/>
  <c r="AE22" i="21" s="1"/>
  <c r="G22" i="21" a="1"/>
  <c r="G22" i="21" s="1"/>
  <c r="F22" i="21" a="1"/>
  <c r="F22" i="21" s="1"/>
  <c r="D22" i="21"/>
  <c r="M22" i="21" a="1"/>
  <c r="M22" i="21" s="1"/>
  <c r="E22" i="21" a="1"/>
  <c r="E22" i="21" s="1"/>
  <c r="AA12" i="24"/>
  <c r="G12" i="24" a="1"/>
  <c r="G12" i="24" s="1"/>
  <c r="O12" i="24" a="1"/>
  <c r="O12" i="24" s="1"/>
  <c r="N12" i="24" a="1"/>
  <c r="N12" i="24" s="1"/>
  <c r="AE12" i="24" s="1"/>
  <c r="AF12" i="24" s="1"/>
  <c r="E12" i="24" a="1"/>
  <c r="E12" i="24" s="1"/>
  <c r="M12" i="24" a="1"/>
  <c r="M12" i="24" s="1"/>
  <c r="K12" i="24" a="1"/>
  <c r="K12" i="24" s="1"/>
  <c r="L12" i="24" a="1"/>
  <c r="L12" i="24" s="1"/>
  <c r="F12" i="24" a="1"/>
  <c r="F12" i="24" s="1"/>
  <c r="D12" i="24"/>
  <c r="F22" i="27" a="1"/>
  <c r="F22" i="27" s="1"/>
  <c r="N22" i="27" a="1"/>
  <c r="N22" i="27" s="1"/>
  <c r="AE22" i="27" s="1"/>
  <c r="E22" i="27" a="1"/>
  <c r="E22" i="27" s="1"/>
  <c r="M22" i="27" a="1"/>
  <c r="M22" i="27" s="1"/>
  <c r="D22" i="27"/>
  <c r="L22" i="27" a="1"/>
  <c r="L22" i="27" s="1"/>
  <c r="K22" i="27" a="1"/>
  <c r="K22" i="27" s="1"/>
  <c r="G22" i="27" a="1"/>
  <c r="G22" i="27" s="1"/>
  <c r="O22" i="27" a="1"/>
  <c r="O22" i="27" s="1"/>
  <c r="AA22" i="27"/>
  <c r="O10" i="31" a="1"/>
  <c r="O10" i="31" s="1"/>
  <c r="F10" i="31" a="1"/>
  <c r="F10" i="31" s="1"/>
  <c r="E10" i="31" a="1"/>
  <c r="E10" i="31" s="1"/>
  <c r="M10" i="31" a="1"/>
  <c r="M10" i="31" s="1"/>
  <c r="D10" i="31"/>
  <c r="AA10" i="31"/>
  <c r="L10" i="31" a="1"/>
  <c r="L10" i="31" s="1"/>
  <c r="N10" i="31" a="1"/>
  <c r="N10" i="31" s="1"/>
  <c r="AE10" i="31" s="1"/>
  <c r="AF10" i="31" s="1"/>
  <c r="K10" i="31" a="1"/>
  <c r="K10" i="31" s="1"/>
  <c r="G10" i="31" a="1"/>
  <c r="G10" i="31" s="1"/>
  <c r="L11" i="28" a="1"/>
  <c r="L11" i="28" s="1"/>
  <c r="K11" i="28" a="1"/>
  <c r="K11" i="28" s="1"/>
  <c r="AA11" i="28"/>
  <c r="G11" i="28" a="1"/>
  <c r="G11" i="28" s="1"/>
  <c r="O11" i="28" a="1"/>
  <c r="O11" i="28" s="1"/>
  <c r="F11" i="28" a="1"/>
  <c r="F11" i="28" s="1"/>
  <c r="E11" i="28" a="1"/>
  <c r="E11" i="28" s="1"/>
  <c r="N11" i="28" a="1"/>
  <c r="N11" i="28" s="1"/>
  <c r="AE11" i="28" s="1"/>
  <c r="AF11" i="28" s="1"/>
  <c r="M11" i="28" a="1"/>
  <c r="M11" i="28" s="1"/>
  <c r="D11" i="28"/>
  <c r="AA11" i="31"/>
  <c r="G11" i="31" a="1"/>
  <c r="G11" i="31" s="1"/>
  <c r="O11" i="31" a="1"/>
  <c r="O11" i="31" s="1"/>
  <c r="N11" i="31" a="1"/>
  <c r="N11" i="31" s="1"/>
  <c r="AE11" i="31" s="1"/>
  <c r="AF11" i="31" s="1"/>
  <c r="E11" i="31" a="1"/>
  <c r="E11" i="31" s="1"/>
  <c r="K11" i="31" a="1"/>
  <c r="K11" i="31" s="1"/>
  <c r="M11" i="31" a="1"/>
  <c r="M11" i="31" s="1"/>
  <c r="L11" i="31" a="1"/>
  <c r="L11" i="31" s="1"/>
  <c r="D11" i="31"/>
  <c r="F11" i="31" a="1"/>
  <c r="F11" i="31" s="1"/>
  <c r="AA10" i="29"/>
  <c r="G10" i="29" a="1"/>
  <c r="G10" i="29" s="1"/>
  <c r="F10" i="29" a="1"/>
  <c r="F10" i="29" s="1"/>
  <c r="N10" i="29" a="1"/>
  <c r="N10" i="29" s="1"/>
  <c r="AE10" i="29" s="1"/>
  <c r="AF10" i="29" s="1"/>
  <c r="E10" i="29" a="1"/>
  <c r="E10" i="29" s="1"/>
  <c r="O10" i="29" a="1"/>
  <c r="O10" i="29" s="1"/>
  <c r="D10" i="29"/>
  <c r="M10" i="29" a="1"/>
  <c r="M10" i="29" s="1"/>
  <c r="L10" i="29" a="1"/>
  <c r="L10" i="29" s="1"/>
  <c r="K10" i="29" a="1"/>
  <c r="K10" i="29" s="1"/>
  <c r="K21" i="30" a="1"/>
  <c r="K21" i="30" s="1"/>
  <c r="M21" i="30" a="1"/>
  <c r="M21" i="30" s="1"/>
  <c r="D21" i="30"/>
  <c r="L21" i="30" a="1"/>
  <c r="L21" i="30" s="1"/>
  <c r="G21" i="30" a="1"/>
  <c r="G21" i="30" s="1"/>
  <c r="N21" i="30" a="1"/>
  <c r="N21" i="30" s="1"/>
  <c r="AE21" i="30" s="1"/>
  <c r="E21" i="30" a="1"/>
  <c r="E21" i="30" s="1"/>
  <c r="AA21" i="30"/>
  <c r="O21" i="30" a="1"/>
  <c r="O21" i="30" s="1"/>
  <c r="F21" i="30" a="1"/>
  <c r="F21" i="30" s="1"/>
  <c r="E18" i="32" a="1"/>
  <c r="E18" i="32" s="1"/>
  <c r="M18" i="32" a="1"/>
  <c r="M18" i="32" s="1"/>
  <c r="D18" i="32"/>
  <c r="O18" i="32" a="1"/>
  <c r="O18" i="32" s="1"/>
  <c r="N18" i="32" a="1"/>
  <c r="N18" i="32" s="1"/>
  <c r="AE18" i="32" s="1"/>
  <c r="AF18" i="32" s="1"/>
  <c r="L18" i="32" a="1"/>
  <c r="L18" i="32" s="1"/>
  <c r="K18" i="32" a="1"/>
  <c r="K18" i="32" s="1"/>
  <c r="AA18" i="32"/>
  <c r="G18" i="32" a="1"/>
  <c r="G18" i="32" s="1"/>
  <c r="F18" i="32" a="1"/>
  <c r="F18" i="32" s="1"/>
  <c r="M10" i="33" a="1"/>
  <c r="M10" i="33" s="1"/>
  <c r="D10" i="33"/>
  <c r="L10" i="33" a="1"/>
  <c r="L10" i="33" s="1"/>
  <c r="F10" i="33" a="1"/>
  <c r="F10" i="33" s="1"/>
  <c r="AA10" i="33"/>
  <c r="O10" i="33" a="1"/>
  <c r="O10" i="33" s="1"/>
  <c r="E10" i="33" a="1"/>
  <c r="E10" i="33" s="1"/>
  <c r="N10" i="33" a="1"/>
  <c r="N10" i="33" s="1"/>
  <c r="AE10" i="33" s="1"/>
  <c r="AF10" i="33" s="1"/>
  <c r="G10" i="33" a="1"/>
  <c r="G10" i="33" s="1"/>
  <c r="K10" i="33" a="1"/>
  <c r="K10" i="33" s="1"/>
  <c r="F18" i="34" a="1"/>
  <c r="F18" i="34" s="1"/>
  <c r="N18" i="34" a="1"/>
  <c r="N18" i="34" s="1"/>
  <c r="AE18" i="34" s="1"/>
  <c r="AF18" i="34" s="1"/>
  <c r="E18" i="34" a="1"/>
  <c r="E18" i="34" s="1"/>
  <c r="M18" i="34" a="1"/>
  <c r="M18" i="34" s="1"/>
  <c r="D18" i="34"/>
  <c r="O18" i="34" a="1"/>
  <c r="O18" i="34" s="1"/>
  <c r="AA18" i="34"/>
  <c r="L18" i="34" a="1"/>
  <c r="L18" i="34" s="1"/>
  <c r="K18" i="34" a="1"/>
  <c r="K18" i="34" s="1"/>
  <c r="G18" i="34" a="1"/>
  <c r="G18" i="34" s="1"/>
  <c r="M17" i="32" a="1"/>
  <c r="M17" i="32" s="1"/>
  <c r="D17" i="32"/>
  <c r="L17" i="32" a="1"/>
  <c r="L17" i="32" s="1"/>
  <c r="G17" i="32" a="1"/>
  <c r="G17" i="32" s="1"/>
  <c r="F17" i="32" a="1"/>
  <c r="F17" i="32" s="1"/>
  <c r="AA17" i="32"/>
  <c r="O17" i="32" a="1"/>
  <c r="O17" i="32" s="1"/>
  <c r="E17" i="32" a="1"/>
  <c r="E17" i="32" s="1"/>
  <c r="N17" i="32" a="1"/>
  <c r="N17" i="32" s="1"/>
  <c r="AE17" i="32" s="1"/>
  <c r="AF17" i="32" s="1"/>
  <c r="K17" i="32" a="1"/>
  <c r="K17" i="32" s="1"/>
  <c r="L23" i="34" a="1"/>
  <c r="L23" i="34" s="1"/>
  <c r="K23" i="34" a="1"/>
  <c r="K23" i="34" s="1"/>
  <c r="O23" i="34" a="1"/>
  <c r="O23" i="34" s="1"/>
  <c r="D23" i="34"/>
  <c r="N23" i="34" a="1"/>
  <c r="N23" i="34" s="1"/>
  <c r="AE23" i="34" s="1"/>
  <c r="M23" i="34" a="1"/>
  <c r="M23" i="34" s="1"/>
  <c r="G23" i="34" a="1"/>
  <c r="G23" i="34" s="1"/>
  <c r="F23" i="34" a="1"/>
  <c r="F23" i="34" s="1"/>
  <c r="AA23" i="34"/>
  <c r="E23" i="34" a="1"/>
  <c r="E23" i="34" s="1"/>
  <c r="AA12" i="32"/>
  <c r="G12" i="32" a="1"/>
  <c r="G12" i="32" s="1"/>
  <c r="L12" i="32" a="1"/>
  <c r="L12" i="32" s="1"/>
  <c r="F12" i="32" a="1"/>
  <c r="F12" i="32" s="1"/>
  <c r="O12" i="32" a="1"/>
  <c r="O12" i="32" s="1"/>
  <c r="N12" i="32" a="1"/>
  <c r="N12" i="32" s="1"/>
  <c r="AE12" i="32" s="1"/>
  <c r="AF12" i="32" s="1"/>
  <c r="M12" i="32" a="1"/>
  <c r="M12" i="32" s="1"/>
  <c r="K12" i="32" a="1"/>
  <c r="K12" i="32" s="1"/>
  <c r="E12" i="32" a="1"/>
  <c r="E12" i="32" s="1"/>
  <c r="D12" i="32"/>
  <c r="O20" i="37" a="1"/>
  <c r="O20" i="37" s="1"/>
  <c r="F20" i="37" a="1"/>
  <c r="F20" i="37" s="1"/>
  <c r="N20" i="37" a="1"/>
  <c r="N20" i="37" s="1"/>
  <c r="AE20" i="37" s="1"/>
  <c r="AF20" i="37" s="1"/>
  <c r="E20" i="37" a="1"/>
  <c r="E20" i="37" s="1"/>
  <c r="D20" i="37"/>
  <c r="AA20" i="37"/>
  <c r="M20" i="37" a="1"/>
  <c r="M20" i="37" s="1"/>
  <c r="L20" i="37" a="1"/>
  <c r="L20" i="37" s="1"/>
  <c r="K20" i="37" a="1"/>
  <c r="K20" i="37" s="1"/>
  <c r="G20" i="37" a="1"/>
  <c r="G20" i="37" s="1"/>
  <c r="O13" i="38" a="1"/>
  <c r="O13" i="38" s="1"/>
  <c r="F13" i="38" a="1"/>
  <c r="F13" i="38" s="1"/>
  <c r="N13" i="38" a="1"/>
  <c r="N13" i="38" s="1"/>
  <c r="AE13" i="38" s="1"/>
  <c r="AF13" i="38" s="1"/>
  <c r="E13" i="38" a="1"/>
  <c r="E13" i="38" s="1"/>
  <c r="M13" i="38" a="1"/>
  <c r="M13" i="38" s="1"/>
  <c r="D13" i="38"/>
  <c r="L13" i="38" a="1"/>
  <c r="L13" i="38" s="1"/>
  <c r="K13" i="38" a="1"/>
  <c r="K13" i="38" s="1"/>
  <c r="G13" i="38" a="1"/>
  <c r="G13" i="38" s="1"/>
  <c r="AA13" i="38"/>
  <c r="AA17" i="36"/>
  <c r="G17" i="36" a="1"/>
  <c r="G17" i="36" s="1"/>
  <c r="O17" i="36" a="1"/>
  <c r="O17" i="36" s="1"/>
  <c r="F17" i="36" a="1"/>
  <c r="F17" i="36" s="1"/>
  <c r="N17" i="36" a="1"/>
  <c r="N17" i="36" s="1"/>
  <c r="AE17" i="36" s="1"/>
  <c r="AF17" i="36" s="1"/>
  <c r="E17" i="36" a="1"/>
  <c r="E17" i="36" s="1"/>
  <c r="M17" i="36" a="1"/>
  <c r="M17" i="36" s="1"/>
  <c r="D17" i="36"/>
  <c r="L17" i="36" a="1"/>
  <c r="L17" i="36" s="1"/>
  <c r="K17" i="36" a="1"/>
  <c r="K17" i="36" s="1"/>
  <c r="AA22" i="37"/>
  <c r="G22" i="37" a="1"/>
  <c r="G22" i="37" s="1"/>
  <c r="O22" i="37" a="1"/>
  <c r="O22" i="37" s="1"/>
  <c r="N22" i="37" a="1"/>
  <c r="N22" i="37" s="1"/>
  <c r="AE22" i="37" s="1"/>
  <c r="M22" i="37" a="1"/>
  <c r="M22" i="37" s="1"/>
  <c r="L22" i="37" a="1"/>
  <c r="L22" i="37" s="1"/>
  <c r="K22" i="37" a="1"/>
  <c r="K22" i="37" s="1"/>
  <c r="F22" i="37" a="1"/>
  <c r="F22" i="37" s="1"/>
  <c r="E22" i="37" a="1"/>
  <c r="E22" i="37" s="1"/>
  <c r="D22" i="37"/>
  <c r="N14" i="40" a="1"/>
  <c r="N14" i="40" s="1"/>
  <c r="AE14" i="40" s="1"/>
  <c r="AF14" i="40" s="1"/>
  <c r="M14" i="40" a="1"/>
  <c r="M14" i="40" s="1"/>
  <c r="D14" i="40"/>
  <c r="K14" i="40" a="1"/>
  <c r="K14" i="40" s="1"/>
  <c r="AA14" i="40"/>
  <c r="O14" i="40" a="1"/>
  <c r="O14" i="40" s="1"/>
  <c r="L14" i="40" a="1"/>
  <c r="L14" i="40" s="1"/>
  <c r="G14" i="40" a="1"/>
  <c r="G14" i="40" s="1"/>
  <c r="F14" i="40" a="1"/>
  <c r="F14" i="40" s="1"/>
  <c r="E14" i="40" a="1"/>
  <c r="E14" i="40" s="1"/>
  <c r="E10" i="42" a="1"/>
  <c r="E10" i="42" s="1"/>
  <c r="AA10" i="42"/>
  <c r="O10" i="42" a="1"/>
  <c r="O10" i="42" s="1"/>
  <c r="D10" i="42"/>
  <c r="N10" i="42" a="1"/>
  <c r="N10" i="42" s="1"/>
  <c r="AE10" i="42" s="1"/>
  <c r="AF10" i="42" s="1"/>
  <c r="M10" i="42" a="1"/>
  <c r="M10" i="42" s="1"/>
  <c r="L10" i="42" a="1"/>
  <c r="L10" i="42" s="1"/>
  <c r="F10" i="42" a="1"/>
  <c r="F10" i="42" s="1"/>
  <c r="K10" i="42" a="1"/>
  <c r="K10" i="42" s="1"/>
  <c r="G10" i="42" a="1"/>
  <c r="G10" i="42" s="1"/>
  <c r="O18" i="41" a="1"/>
  <c r="O18" i="41" s="1"/>
  <c r="N18" i="41" a="1"/>
  <c r="N18" i="41" s="1"/>
  <c r="AE18" i="41" s="1"/>
  <c r="AF18" i="41" s="1"/>
  <c r="D18" i="41"/>
  <c r="M18" i="41" a="1"/>
  <c r="M18" i="41" s="1"/>
  <c r="L18" i="41" a="1"/>
  <c r="L18" i="41" s="1"/>
  <c r="K18" i="41" a="1"/>
  <c r="K18" i="41" s="1"/>
  <c r="G18" i="41" a="1"/>
  <c r="G18" i="41" s="1"/>
  <c r="F18" i="41" a="1"/>
  <c r="F18" i="41" s="1"/>
  <c r="E18" i="41" a="1"/>
  <c r="E18" i="41" s="1"/>
  <c r="AA18" i="41"/>
  <c r="M18" i="43" a="1"/>
  <c r="M18" i="43" s="1"/>
  <c r="K18" i="43" a="1"/>
  <c r="K18" i="43" s="1"/>
  <c r="O18" i="43" a="1"/>
  <c r="O18" i="43" s="1"/>
  <c r="E18" i="43" a="1"/>
  <c r="E18" i="43" s="1"/>
  <c r="N18" i="43" a="1"/>
  <c r="N18" i="43" s="1"/>
  <c r="AE18" i="43" s="1"/>
  <c r="AF18" i="43" s="1"/>
  <c r="AA18" i="43"/>
  <c r="L18" i="43" a="1"/>
  <c r="L18" i="43" s="1"/>
  <c r="G18" i="43" a="1"/>
  <c r="G18" i="43" s="1"/>
  <c r="F18" i="43" a="1"/>
  <c r="F18" i="43" s="1"/>
  <c r="D18" i="43"/>
  <c r="N11" i="42" a="1"/>
  <c r="N11" i="42" s="1"/>
  <c r="AE11" i="42" s="1"/>
  <c r="AF11" i="42" s="1"/>
  <c r="L11" i="42" a="1"/>
  <c r="L11" i="42" s="1"/>
  <c r="M11" i="42" a="1"/>
  <c r="M11" i="42" s="1"/>
  <c r="K11" i="42" a="1"/>
  <c r="K11" i="42" s="1"/>
  <c r="G11" i="42" a="1"/>
  <c r="G11" i="42" s="1"/>
  <c r="F11" i="42" a="1"/>
  <c r="F11" i="42" s="1"/>
  <c r="E11" i="42" a="1"/>
  <c r="E11" i="42" s="1"/>
  <c r="AA11" i="42"/>
  <c r="D11" i="42"/>
  <c r="O11" i="42" a="1"/>
  <c r="O11" i="42" s="1"/>
  <c r="N13" i="44" a="1"/>
  <c r="N13" i="44" s="1"/>
  <c r="AE13" i="44" s="1"/>
  <c r="AF13" i="44" s="1"/>
  <c r="D13" i="44"/>
  <c r="L13" i="44" a="1"/>
  <c r="L13" i="44" s="1"/>
  <c r="M13" i="44" a="1"/>
  <c r="M13" i="44" s="1"/>
  <c r="K13" i="44" a="1"/>
  <c r="K13" i="44" s="1"/>
  <c r="G13" i="44" a="1"/>
  <c r="G13" i="44" s="1"/>
  <c r="F13" i="44" a="1"/>
  <c r="F13" i="44" s="1"/>
  <c r="E13" i="44" a="1"/>
  <c r="E13" i="44" s="1"/>
  <c r="AA13" i="44"/>
  <c r="O13" i="44" a="1"/>
  <c r="O13" i="44" s="1"/>
  <c r="AA10" i="6"/>
  <c r="G10" i="6" a="1"/>
  <c r="G10" i="6" s="1"/>
  <c r="O10" i="6" a="1"/>
  <c r="O10" i="6" s="1"/>
  <c r="F10" i="6" a="1"/>
  <c r="F10" i="6" s="1"/>
  <c r="N10" i="6" a="1"/>
  <c r="N10" i="6" s="1"/>
  <c r="AE10" i="6" s="1"/>
  <c r="AF10" i="6" s="1"/>
  <c r="E10" i="6" a="1"/>
  <c r="E10" i="6" s="1"/>
  <c r="M10" i="6" a="1"/>
  <c r="M10" i="6" s="1"/>
  <c r="D10" i="6"/>
  <c r="L10" i="6" a="1"/>
  <c r="L10" i="6" s="1"/>
  <c r="K10" i="6" a="1"/>
  <c r="K10" i="6" s="1"/>
  <c r="O16" i="7" a="1"/>
  <c r="O16" i="7" s="1"/>
  <c r="F16" i="7" a="1"/>
  <c r="F16" i="7" s="1"/>
  <c r="N16" i="7" a="1"/>
  <c r="N16" i="7" s="1"/>
  <c r="AE16" i="7" s="1"/>
  <c r="AF16" i="7" s="1"/>
  <c r="D16" i="7"/>
  <c r="M16" i="7" a="1"/>
  <c r="M16" i="7" s="1"/>
  <c r="L16" i="7" a="1"/>
  <c r="L16" i="7" s="1"/>
  <c r="K16" i="7" a="1"/>
  <c r="K16" i="7" s="1"/>
  <c r="G16" i="7" a="1"/>
  <c r="G16" i="7" s="1"/>
  <c r="AA16" i="7"/>
  <c r="E16" i="7" a="1"/>
  <c r="E16" i="7" s="1"/>
  <c r="M31" i="10"/>
  <c r="M31" i="21"/>
  <c r="M31" i="32"/>
  <c r="E11" i="7" a="1"/>
  <c r="E11" i="7" s="1"/>
  <c r="G11" i="7" a="1"/>
  <c r="G11" i="7" s="1"/>
  <c r="M11" i="7" a="1"/>
  <c r="M11" i="7" s="1"/>
  <c r="D11" i="7"/>
  <c r="L11" i="7" a="1"/>
  <c r="L11" i="7" s="1"/>
  <c r="K11" i="7" a="1"/>
  <c r="K11" i="7" s="1"/>
  <c r="AA11" i="7"/>
  <c r="O11" i="7" a="1"/>
  <c r="O11" i="7" s="1"/>
  <c r="N11" i="7" a="1"/>
  <c r="N11" i="7" s="1"/>
  <c r="AE11" i="7" s="1"/>
  <c r="AF11" i="7" s="1"/>
  <c r="F11" i="7" a="1"/>
  <c r="F11" i="7" s="1"/>
  <c r="N23" i="11" a="1"/>
  <c r="N23" i="11" s="1"/>
  <c r="AE23" i="11" s="1"/>
  <c r="E23" i="11" a="1"/>
  <c r="E23" i="11" s="1"/>
  <c r="AA23" i="11"/>
  <c r="O23" i="11" a="1"/>
  <c r="O23" i="11" s="1"/>
  <c r="D23" i="11"/>
  <c r="M23" i="11" a="1"/>
  <c r="M23" i="11" s="1"/>
  <c r="L23" i="11" a="1"/>
  <c r="L23" i="11" s="1"/>
  <c r="G23" i="11" a="1"/>
  <c r="G23" i="11" s="1"/>
  <c r="F23" i="11" a="1"/>
  <c r="F23" i="11" s="1"/>
  <c r="K23" i="11" a="1"/>
  <c r="K23" i="11" s="1"/>
  <c r="AA19" i="21"/>
  <c r="G19" i="21" a="1"/>
  <c r="G19" i="21" s="1"/>
  <c r="O19" i="21" a="1"/>
  <c r="O19" i="21" s="1"/>
  <c r="F19" i="21" a="1"/>
  <c r="F19" i="21" s="1"/>
  <c r="N19" i="21" a="1"/>
  <c r="N19" i="21" s="1"/>
  <c r="AE19" i="21" s="1"/>
  <c r="AF19" i="21" s="1"/>
  <c r="M19" i="21" a="1"/>
  <c r="M19" i="21" s="1"/>
  <c r="L19" i="21" a="1"/>
  <c r="L19" i="21" s="1"/>
  <c r="E19" i="21" a="1"/>
  <c r="E19" i="21" s="1"/>
  <c r="D19" i="21"/>
  <c r="K19" i="21" a="1"/>
  <c r="K19" i="21" s="1"/>
  <c r="K15" i="31" a="1"/>
  <c r="K15" i="31" s="1"/>
  <c r="AA15" i="31"/>
  <c r="G15" i="31" a="1"/>
  <c r="G15" i="31" s="1"/>
  <c r="O15" i="31" a="1"/>
  <c r="O15" i="31" s="1"/>
  <c r="M15" i="31" a="1"/>
  <c r="M15" i="31" s="1"/>
  <c r="N15" i="31" a="1"/>
  <c r="N15" i="31" s="1"/>
  <c r="AE15" i="31" s="1"/>
  <c r="AF15" i="31" s="1"/>
  <c r="L15" i="31" a="1"/>
  <c r="L15" i="31" s="1"/>
  <c r="F15" i="31" a="1"/>
  <c r="F15" i="31" s="1"/>
  <c r="D15" i="31"/>
  <c r="E15" i="31" a="1"/>
  <c r="E15" i="31" s="1"/>
  <c r="K21" i="39" a="1"/>
  <c r="K21" i="39" s="1"/>
  <c r="AA21" i="39"/>
  <c r="G21" i="39" a="1"/>
  <c r="G21" i="39" s="1"/>
  <c r="N21" i="39" a="1"/>
  <c r="N21" i="39" s="1"/>
  <c r="AE21" i="39" s="1"/>
  <c r="E21" i="39" a="1"/>
  <c r="E21" i="39" s="1"/>
  <c r="D21" i="39"/>
  <c r="O21" i="39" a="1"/>
  <c r="O21" i="39" s="1"/>
  <c r="M21" i="39" a="1"/>
  <c r="M21" i="39" s="1"/>
  <c r="L21" i="39" a="1"/>
  <c r="L21" i="39" s="1"/>
  <c r="F21" i="39" a="1"/>
  <c r="F21" i="39" s="1"/>
  <c r="O23" i="9" a="1"/>
  <c r="O23" i="9" s="1"/>
  <c r="F23" i="9" a="1"/>
  <c r="F23" i="9" s="1"/>
  <c r="N23" i="9" a="1"/>
  <c r="N23" i="9" s="1"/>
  <c r="AE23" i="9" s="1"/>
  <c r="E23" i="9" a="1"/>
  <c r="E23" i="9" s="1"/>
  <c r="M23" i="9" a="1"/>
  <c r="M23" i="9" s="1"/>
  <c r="D23" i="9"/>
  <c r="L23" i="9" a="1"/>
  <c r="L23" i="9" s="1"/>
  <c r="AA23" i="9"/>
  <c r="G23" i="9" a="1"/>
  <c r="G23" i="9" s="1"/>
  <c r="K23" i="9" a="1"/>
  <c r="K23" i="9" s="1"/>
  <c r="N11" i="9" a="1"/>
  <c r="N11" i="9" s="1"/>
  <c r="AE11" i="9" s="1"/>
  <c r="AF11" i="9" s="1"/>
  <c r="E11" i="9" a="1"/>
  <c r="E11" i="9" s="1"/>
  <c r="M11" i="9" a="1"/>
  <c r="M11" i="9" s="1"/>
  <c r="D11" i="9"/>
  <c r="L11" i="9" a="1"/>
  <c r="L11" i="9" s="1"/>
  <c r="K11" i="9" a="1"/>
  <c r="K11" i="9" s="1"/>
  <c r="F11" i="9" a="1"/>
  <c r="F11" i="9" s="1"/>
  <c r="O11" i="9" a="1"/>
  <c r="O11" i="9" s="1"/>
  <c r="G11" i="9" a="1"/>
  <c r="G11" i="9" s="1"/>
  <c r="AA11" i="9"/>
  <c r="D22" i="5"/>
  <c r="L22" i="5" a="1"/>
  <c r="L22" i="5" s="1"/>
  <c r="K22" i="5" a="1"/>
  <c r="K22" i="5" s="1"/>
  <c r="F22" i="5" a="1"/>
  <c r="F22" i="5" s="1"/>
  <c r="AA22" i="5"/>
  <c r="G22" i="5" a="1"/>
  <c r="G22" i="5" s="1"/>
  <c r="O22" i="5" a="1"/>
  <c r="O22" i="5" s="1"/>
  <c r="N22" i="5" a="1"/>
  <c r="N22" i="5" s="1"/>
  <c r="AE22" i="5" s="1"/>
  <c r="M22" i="5" a="1"/>
  <c r="M22" i="5" s="1"/>
  <c r="E22" i="5" a="1"/>
  <c r="E22" i="5" s="1"/>
  <c r="E18" i="6" a="1"/>
  <c r="E18" i="6" s="1"/>
  <c r="M18" i="6" a="1"/>
  <c r="M18" i="6" s="1"/>
  <c r="D18" i="6"/>
  <c r="L18" i="6" a="1"/>
  <c r="L18" i="6" s="1"/>
  <c r="G18" i="6" a="1"/>
  <c r="G18" i="6" s="1"/>
  <c r="K18" i="6" a="1"/>
  <c r="K18" i="6" s="1"/>
  <c r="AA18" i="6"/>
  <c r="O18" i="6" a="1"/>
  <c r="O18" i="6" s="1"/>
  <c r="N18" i="6" a="1"/>
  <c r="N18" i="6" s="1"/>
  <c r="AE18" i="6" s="1"/>
  <c r="AF18" i="6" s="1"/>
  <c r="F18" i="6" a="1"/>
  <c r="F18" i="6" s="1"/>
  <c r="F20" i="6" a="1"/>
  <c r="F20" i="6" s="1"/>
  <c r="N20" i="6" a="1"/>
  <c r="N20" i="6" s="1"/>
  <c r="AE20" i="6" s="1"/>
  <c r="AF20" i="6" s="1"/>
  <c r="E20" i="6" a="1"/>
  <c r="E20" i="6" s="1"/>
  <c r="M20" i="6" a="1"/>
  <c r="M20" i="6" s="1"/>
  <c r="D20" i="6"/>
  <c r="L20" i="6" a="1"/>
  <c r="L20" i="6" s="1"/>
  <c r="K20" i="6" a="1"/>
  <c r="K20" i="6" s="1"/>
  <c r="O20" i="6" a="1"/>
  <c r="O20" i="6" s="1"/>
  <c r="G20" i="6" a="1"/>
  <c r="G20" i="6" s="1"/>
  <c r="AA20" i="6"/>
  <c r="D16" i="8"/>
  <c r="L16" i="8" a="1"/>
  <c r="L16" i="8" s="1"/>
  <c r="N16" i="8" a="1"/>
  <c r="N16" i="8" s="1"/>
  <c r="AE16" i="8" s="1"/>
  <c r="AF16" i="8" s="1"/>
  <c r="M16" i="8" a="1"/>
  <c r="M16" i="8" s="1"/>
  <c r="K16" i="8" a="1"/>
  <c r="K16" i="8" s="1"/>
  <c r="G16" i="8" a="1"/>
  <c r="G16" i="8" s="1"/>
  <c r="F16" i="8" a="1"/>
  <c r="F16" i="8" s="1"/>
  <c r="O16" i="8" a="1"/>
  <c r="O16" i="8" s="1"/>
  <c r="E16" i="8" a="1"/>
  <c r="E16" i="8" s="1"/>
  <c r="AA16" i="8"/>
  <c r="L19" i="9" a="1"/>
  <c r="L19" i="9" s="1"/>
  <c r="K19" i="9" a="1"/>
  <c r="K19" i="9" s="1"/>
  <c r="AA19" i="9"/>
  <c r="G19" i="9" a="1"/>
  <c r="G19" i="9" s="1"/>
  <c r="O19" i="9" a="1"/>
  <c r="O19" i="9" s="1"/>
  <c r="D19" i="9"/>
  <c r="M19" i="9" a="1"/>
  <c r="M19" i="9" s="1"/>
  <c r="F19" i="9" a="1"/>
  <c r="F19" i="9" s="1"/>
  <c r="E19" i="9" a="1"/>
  <c r="E19" i="9" s="1"/>
  <c r="N19" i="9" a="1"/>
  <c r="N19" i="9" s="1"/>
  <c r="AE19" i="9" s="1"/>
  <c r="AF19" i="9" s="1"/>
  <c r="M12" i="8" a="1"/>
  <c r="M12" i="8" s="1"/>
  <c r="L12" i="8" a="1"/>
  <c r="L12" i="8" s="1"/>
  <c r="K12" i="8" a="1"/>
  <c r="K12" i="8" s="1"/>
  <c r="G12" i="8" a="1"/>
  <c r="G12" i="8" s="1"/>
  <c r="AA12" i="8"/>
  <c r="F12" i="8" a="1"/>
  <c r="F12" i="8" s="1"/>
  <c r="E12" i="8" a="1"/>
  <c r="E12" i="8" s="1"/>
  <c r="D12" i="8"/>
  <c r="O12" i="8" a="1"/>
  <c r="O12" i="8" s="1"/>
  <c r="N12" i="8" a="1"/>
  <c r="N12" i="8" s="1"/>
  <c r="AE12" i="8" s="1"/>
  <c r="AF12" i="8" s="1"/>
  <c r="G20" i="10" a="1"/>
  <c r="G20" i="10" s="1"/>
  <c r="AA20" i="10"/>
  <c r="O20" i="10" a="1"/>
  <c r="O20" i="10" s="1"/>
  <c r="F20" i="10" a="1"/>
  <c r="F20" i="10" s="1"/>
  <c r="N20" i="10" a="1"/>
  <c r="N20" i="10" s="1"/>
  <c r="AE20" i="10" s="1"/>
  <c r="AF20" i="10" s="1"/>
  <c r="E20" i="10" a="1"/>
  <c r="E20" i="10" s="1"/>
  <c r="M20" i="10" a="1"/>
  <c r="M20" i="10" s="1"/>
  <c r="D20" i="10"/>
  <c r="L20" i="10" a="1"/>
  <c r="L20" i="10" s="1"/>
  <c r="K20" i="10" a="1"/>
  <c r="K20" i="10" s="1"/>
  <c r="M17" i="13" a="1"/>
  <c r="M17" i="13" s="1"/>
  <c r="D17" i="13"/>
  <c r="L17" i="13" a="1"/>
  <c r="L17" i="13" s="1"/>
  <c r="K17" i="13" a="1"/>
  <c r="K17" i="13" s="1"/>
  <c r="AA17" i="13"/>
  <c r="G17" i="13" a="1"/>
  <c r="G17" i="13" s="1"/>
  <c r="O17" i="13" a="1"/>
  <c r="O17" i="13" s="1"/>
  <c r="N17" i="13" a="1"/>
  <c r="N17" i="13" s="1"/>
  <c r="AE17" i="13" s="1"/>
  <c r="AF17" i="13" s="1"/>
  <c r="F17" i="13" a="1"/>
  <c r="F17" i="13" s="1"/>
  <c r="E17" i="13" a="1"/>
  <c r="E17" i="13" s="1"/>
  <c r="N16" i="21" a="1"/>
  <c r="N16" i="21" s="1"/>
  <c r="AE16" i="21" s="1"/>
  <c r="AF16" i="21" s="1"/>
  <c r="E16" i="21" a="1"/>
  <c r="E16" i="21" s="1"/>
  <c r="M16" i="21" a="1"/>
  <c r="M16" i="21" s="1"/>
  <c r="D16" i="21"/>
  <c r="F16" i="21" a="1"/>
  <c r="F16" i="21" s="1"/>
  <c r="AA16" i="21"/>
  <c r="L16" i="21" a="1"/>
  <c r="L16" i="21" s="1"/>
  <c r="K16" i="21" a="1"/>
  <c r="K16" i="21" s="1"/>
  <c r="O16" i="21" a="1"/>
  <c r="O16" i="21" s="1"/>
  <c r="G16" i="21" a="1"/>
  <c r="G16" i="21" s="1"/>
  <c r="K20" i="12" a="1"/>
  <c r="K20" i="12" s="1"/>
  <c r="O20" i="12" a="1"/>
  <c r="O20" i="12" s="1"/>
  <c r="F20" i="12" a="1"/>
  <c r="F20" i="12" s="1"/>
  <c r="E20" i="12" a="1"/>
  <c r="E20" i="12" s="1"/>
  <c r="G20" i="12" a="1"/>
  <c r="G20" i="12" s="1"/>
  <c r="D20" i="12"/>
  <c r="AA20" i="12"/>
  <c r="N20" i="12" a="1"/>
  <c r="N20" i="12" s="1"/>
  <c r="AE20" i="12" s="1"/>
  <c r="AF20" i="12" s="1"/>
  <c r="M20" i="12" a="1"/>
  <c r="M20" i="12" s="1"/>
  <c r="L20" i="12" a="1"/>
  <c r="L20" i="12" s="1"/>
  <c r="AA18" i="12"/>
  <c r="G18" i="12" a="1"/>
  <c r="G18" i="12" s="1"/>
  <c r="O18" i="12" a="1"/>
  <c r="O18" i="12" s="1"/>
  <c r="N18" i="12" a="1"/>
  <c r="N18" i="12" s="1"/>
  <c r="AE18" i="12" s="1"/>
  <c r="AF18" i="12" s="1"/>
  <c r="E18" i="12" a="1"/>
  <c r="E18" i="12" s="1"/>
  <c r="D18" i="12"/>
  <c r="F18" i="12" a="1"/>
  <c r="F18" i="12" s="1"/>
  <c r="M18" i="12" a="1"/>
  <c r="M18" i="12" s="1"/>
  <c r="L18" i="12" a="1"/>
  <c r="L18" i="12" s="1"/>
  <c r="K18" i="12" a="1"/>
  <c r="K18" i="12" s="1"/>
  <c r="D23" i="18"/>
  <c r="O23" i="18" a="1"/>
  <c r="O23" i="18" s="1"/>
  <c r="E23" i="18" a="1"/>
  <c r="E23" i="18" s="1"/>
  <c r="N23" i="18" a="1"/>
  <c r="N23" i="18" s="1"/>
  <c r="AE23" i="18" s="1"/>
  <c r="M23" i="18" a="1"/>
  <c r="M23" i="18" s="1"/>
  <c r="L23" i="18" a="1"/>
  <c r="L23" i="18" s="1"/>
  <c r="K23" i="18" a="1"/>
  <c r="K23" i="18" s="1"/>
  <c r="AA23" i="18"/>
  <c r="G23" i="18" a="1"/>
  <c r="G23" i="18" s="1"/>
  <c r="F23" i="18" a="1"/>
  <c r="F23" i="18" s="1"/>
  <c r="AA19" i="18"/>
  <c r="G19" i="18" a="1"/>
  <c r="G19" i="18" s="1"/>
  <c r="M19" i="18" a="1"/>
  <c r="M19" i="18" s="1"/>
  <c r="D19" i="18"/>
  <c r="L19" i="18" a="1"/>
  <c r="L19" i="18" s="1"/>
  <c r="K19" i="18" a="1"/>
  <c r="K19" i="18" s="1"/>
  <c r="O19" i="18" a="1"/>
  <c r="O19" i="18" s="1"/>
  <c r="F19" i="18" a="1"/>
  <c r="F19" i="18" s="1"/>
  <c r="N19" i="18" a="1"/>
  <c r="N19" i="18" s="1"/>
  <c r="AE19" i="18" s="1"/>
  <c r="AF19" i="18" s="1"/>
  <c r="E19" i="18" a="1"/>
  <c r="E19" i="18" s="1"/>
  <c r="K22" i="15" a="1"/>
  <c r="K22" i="15" s="1"/>
  <c r="AA22" i="15"/>
  <c r="G22" i="15" a="1"/>
  <c r="G22" i="15" s="1"/>
  <c r="N22" i="15" a="1"/>
  <c r="N22" i="15" s="1"/>
  <c r="AE22" i="15" s="1"/>
  <c r="E22" i="15" a="1"/>
  <c r="E22" i="15" s="1"/>
  <c r="O22" i="15" a="1"/>
  <c r="O22" i="15" s="1"/>
  <c r="M22" i="15" a="1"/>
  <c r="M22" i="15" s="1"/>
  <c r="L22" i="15" a="1"/>
  <c r="L22" i="15" s="1"/>
  <c r="F22" i="15" a="1"/>
  <c r="F22" i="15" s="1"/>
  <c r="D22" i="15"/>
  <c r="AA14" i="19"/>
  <c r="G14" i="19" a="1"/>
  <c r="G14" i="19" s="1"/>
  <c r="K14" i="19" a="1"/>
  <c r="K14" i="19" s="1"/>
  <c r="F14" i="19" a="1"/>
  <c r="F14" i="19" s="1"/>
  <c r="O14" i="19" a="1"/>
  <c r="O14" i="19" s="1"/>
  <c r="E14" i="19" a="1"/>
  <c r="E14" i="19" s="1"/>
  <c r="N14" i="19" a="1"/>
  <c r="N14" i="19" s="1"/>
  <c r="AE14" i="19" s="1"/>
  <c r="AF14" i="19" s="1"/>
  <c r="D14" i="19"/>
  <c r="M14" i="19" a="1"/>
  <c r="M14" i="19" s="1"/>
  <c r="L14" i="19" a="1"/>
  <c r="L14" i="19" s="1"/>
  <c r="F17" i="18" a="1"/>
  <c r="F17" i="18" s="1"/>
  <c r="G17" i="18" a="1"/>
  <c r="G17" i="18" s="1"/>
  <c r="AA17" i="18"/>
  <c r="O17" i="18" a="1"/>
  <c r="O17" i="18" s="1"/>
  <c r="N17" i="18" a="1"/>
  <c r="N17" i="18" s="1"/>
  <c r="AE17" i="18" s="1"/>
  <c r="AF17" i="18" s="1"/>
  <c r="E17" i="18" a="1"/>
  <c r="E17" i="18" s="1"/>
  <c r="M17" i="18" a="1"/>
  <c r="M17" i="18" s="1"/>
  <c r="D17" i="18"/>
  <c r="L17" i="18" a="1"/>
  <c r="L17" i="18" s="1"/>
  <c r="K17" i="18" a="1"/>
  <c r="K17" i="18" s="1"/>
  <c r="L12" i="21" a="1"/>
  <c r="L12" i="21" s="1"/>
  <c r="D12" i="21"/>
  <c r="N12" i="21" a="1"/>
  <c r="N12" i="21" s="1"/>
  <c r="AE12" i="21" s="1"/>
  <c r="AF12" i="21" s="1"/>
  <c r="M12" i="21" a="1"/>
  <c r="M12" i="21" s="1"/>
  <c r="K12" i="21" a="1"/>
  <c r="K12" i="21" s="1"/>
  <c r="G12" i="21" a="1"/>
  <c r="G12" i="21" s="1"/>
  <c r="AA12" i="21"/>
  <c r="O12" i="21" a="1"/>
  <c r="O12" i="21" s="1"/>
  <c r="F12" i="21" a="1"/>
  <c r="F12" i="21" s="1"/>
  <c r="E12" i="21" a="1"/>
  <c r="E12" i="21" s="1"/>
  <c r="O11" i="22" a="1"/>
  <c r="O11" i="22" s="1"/>
  <c r="F11" i="22" a="1"/>
  <c r="F11" i="22" s="1"/>
  <c r="N11" i="22" a="1"/>
  <c r="N11" i="22" s="1"/>
  <c r="AE11" i="22" s="1"/>
  <c r="AF11" i="22" s="1"/>
  <c r="E11" i="22" a="1"/>
  <c r="E11" i="22" s="1"/>
  <c r="D11" i="22"/>
  <c r="L11" i="22" a="1"/>
  <c r="L11" i="22" s="1"/>
  <c r="AA11" i="22"/>
  <c r="G11" i="22" a="1"/>
  <c r="G11" i="22" s="1"/>
  <c r="K11" i="22" a="1"/>
  <c r="K11" i="22" s="1"/>
  <c r="M11" i="22" a="1"/>
  <c r="M11" i="22" s="1"/>
  <c r="AA12" i="22"/>
  <c r="G12" i="22" a="1"/>
  <c r="G12" i="22" s="1"/>
  <c r="O12" i="22" a="1"/>
  <c r="O12" i="22" s="1"/>
  <c r="F12" i="22" a="1"/>
  <c r="F12" i="22" s="1"/>
  <c r="N12" i="22" a="1"/>
  <c r="N12" i="22" s="1"/>
  <c r="AE12" i="22" s="1"/>
  <c r="AF12" i="22" s="1"/>
  <c r="M12" i="22" a="1"/>
  <c r="M12" i="22" s="1"/>
  <c r="D12" i="22"/>
  <c r="L12" i="22" a="1"/>
  <c r="L12" i="22" s="1"/>
  <c r="K12" i="22" a="1"/>
  <c r="K12" i="22" s="1"/>
  <c r="E12" i="22" a="1"/>
  <c r="E12" i="22" s="1"/>
  <c r="D23" i="21"/>
  <c r="L23" i="21" a="1"/>
  <c r="L23" i="21" s="1"/>
  <c r="K23" i="21" a="1"/>
  <c r="K23" i="21" s="1"/>
  <c r="AA23" i="21"/>
  <c r="G23" i="21" a="1"/>
  <c r="G23" i="21" s="1"/>
  <c r="M23" i="21" a="1"/>
  <c r="M23" i="21" s="1"/>
  <c r="E23" i="21" a="1"/>
  <c r="E23" i="21" s="1"/>
  <c r="N23" i="21" a="1"/>
  <c r="N23" i="21" s="1"/>
  <c r="AE23" i="21" s="1"/>
  <c r="O23" i="21" a="1"/>
  <c r="O23" i="21" s="1"/>
  <c r="F23" i="21" a="1"/>
  <c r="F23" i="21" s="1"/>
  <c r="K21" i="23" a="1"/>
  <c r="K21" i="23" s="1"/>
  <c r="O21" i="23" a="1"/>
  <c r="O21" i="23" s="1"/>
  <c r="F21" i="23" a="1"/>
  <c r="F21" i="23" s="1"/>
  <c r="N21" i="23" a="1"/>
  <c r="N21" i="23" s="1"/>
  <c r="AE21" i="23" s="1"/>
  <c r="L21" i="23" a="1"/>
  <c r="L21" i="23" s="1"/>
  <c r="AA21" i="23"/>
  <c r="M21" i="23" a="1"/>
  <c r="M21" i="23" s="1"/>
  <c r="G21" i="23" a="1"/>
  <c r="G21" i="23" s="1"/>
  <c r="E21" i="23" a="1"/>
  <c r="E21" i="23" s="1"/>
  <c r="D21" i="23"/>
  <c r="N12" i="25" a="1"/>
  <c r="N12" i="25" s="1"/>
  <c r="AE12" i="25" s="1"/>
  <c r="AF12" i="25" s="1"/>
  <c r="E12" i="25" a="1"/>
  <c r="E12" i="25" s="1"/>
  <c r="M12" i="25" a="1"/>
  <c r="M12" i="25" s="1"/>
  <c r="D12" i="25"/>
  <c r="L12" i="25" a="1"/>
  <c r="L12" i="25" s="1"/>
  <c r="K12" i="25" a="1"/>
  <c r="K12" i="25" s="1"/>
  <c r="G12" i="25" a="1"/>
  <c r="G12" i="25" s="1"/>
  <c r="F12" i="25" a="1"/>
  <c r="F12" i="25" s="1"/>
  <c r="AA12" i="25"/>
  <c r="O12" i="25" a="1"/>
  <c r="O12" i="25" s="1"/>
  <c r="E23" i="28" a="1"/>
  <c r="E23" i="28" s="1"/>
  <c r="D23" i="28"/>
  <c r="L23" i="28" a="1"/>
  <c r="L23" i="28" s="1"/>
  <c r="F23" i="28" a="1"/>
  <c r="F23" i="28" s="1"/>
  <c r="AA23" i="28"/>
  <c r="O23" i="28" a="1"/>
  <c r="O23" i="28" s="1"/>
  <c r="N23" i="28" a="1"/>
  <c r="N23" i="28" s="1"/>
  <c r="AE23" i="28" s="1"/>
  <c r="M23" i="28" a="1"/>
  <c r="M23" i="28" s="1"/>
  <c r="K23" i="28" a="1"/>
  <c r="K23" i="28" s="1"/>
  <c r="G23" i="28" a="1"/>
  <c r="G23" i="28" s="1"/>
  <c r="M13" i="28" a="1"/>
  <c r="M13" i="28" s="1"/>
  <c r="D13" i="28"/>
  <c r="L13" i="28" a="1"/>
  <c r="L13" i="28" s="1"/>
  <c r="K13" i="28" a="1"/>
  <c r="K13" i="28" s="1"/>
  <c r="AA13" i="28"/>
  <c r="G13" i="28" a="1"/>
  <c r="G13" i="28" s="1"/>
  <c r="F13" i="28" a="1"/>
  <c r="F13" i="28" s="1"/>
  <c r="O13" i="28" a="1"/>
  <c r="O13" i="28" s="1"/>
  <c r="N13" i="28" a="1"/>
  <c r="N13" i="28" s="1"/>
  <c r="AE13" i="28" s="1"/>
  <c r="AF13" i="28" s="1"/>
  <c r="E13" i="28" a="1"/>
  <c r="E13" i="28" s="1"/>
  <c r="K12" i="26" a="1"/>
  <c r="K12" i="26" s="1"/>
  <c r="AA12" i="26"/>
  <c r="G12" i="26" a="1"/>
  <c r="G12" i="26" s="1"/>
  <c r="N12" i="26" a="1"/>
  <c r="N12" i="26" s="1"/>
  <c r="AE12" i="26" s="1"/>
  <c r="AF12" i="26" s="1"/>
  <c r="M12" i="26" a="1"/>
  <c r="M12" i="26" s="1"/>
  <c r="L12" i="26" a="1"/>
  <c r="L12" i="26" s="1"/>
  <c r="F12" i="26" a="1"/>
  <c r="F12" i="26" s="1"/>
  <c r="D12" i="26"/>
  <c r="O12" i="26" a="1"/>
  <c r="O12" i="26" s="1"/>
  <c r="E12" i="26" a="1"/>
  <c r="E12" i="26" s="1"/>
  <c r="AA10" i="26"/>
  <c r="G10" i="26" a="1"/>
  <c r="G10" i="26" s="1"/>
  <c r="O10" i="26" a="1"/>
  <c r="O10" i="26" s="1"/>
  <c r="F10" i="26" a="1"/>
  <c r="F10" i="26" s="1"/>
  <c r="M10" i="26" a="1"/>
  <c r="M10" i="26" s="1"/>
  <c r="L10" i="26" a="1"/>
  <c r="L10" i="26" s="1"/>
  <c r="D10" i="26"/>
  <c r="N10" i="26" a="1"/>
  <c r="N10" i="26" s="1"/>
  <c r="AE10" i="26" s="1"/>
  <c r="AF10" i="26" s="1"/>
  <c r="E10" i="26" a="1"/>
  <c r="E10" i="26" s="1"/>
  <c r="K10" i="26" a="1"/>
  <c r="K10" i="26" s="1"/>
  <c r="E11" i="30" a="1"/>
  <c r="E11" i="30" s="1"/>
  <c r="M11" i="30" a="1"/>
  <c r="M11" i="30" s="1"/>
  <c r="D11" i="30"/>
  <c r="L11" i="30" a="1"/>
  <c r="L11" i="30" s="1"/>
  <c r="K11" i="30" a="1"/>
  <c r="K11" i="30" s="1"/>
  <c r="N11" i="30" a="1"/>
  <c r="N11" i="30" s="1"/>
  <c r="AE11" i="30" s="1"/>
  <c r="AF11" i="30" s="1"/>
  <c r="G11" i="30" a="1"/>
  <c r="G11" i="30" s="1"/>
  <c r="F11" i="30" a="1"/>
  <c r="F11" i="30" s="1"/>
  <c r="O11" i="30" a="1"/>
  <c r="O11" i="30" s="1"/>
  <c r="AA11" i="30"/>
  <c r="M23" i="30" a="1"/>
  <c r="M23" i="30" s="1"/>
  <c r="D23" i="30"/>
  <c r="L23" i="30" a="1"/>
  <c r="L23" i="30" s="1"/>
  <c r="K23" i="30" a="1"/>
  <c r="K23" i="30" s="1"/>
  <c r="G23" i="30" a="1"/>
  <c r="G23" i="30" s="1"/>
  <c r="N23" i="30" a="1"/>
  <c r="N23" i="30" s="1"/>
  <c r="AE23" i="30" s="1"/>
  <c r="AA23" i="30"/>
  <c r="O23" i="30" a="1"/>
  <c r="O23" i="30" s="1"/>
  <c r="F23" i="30" a="1"/>
  <c r="F23" i="30" s="1"/>
  <c r="E23" i="30" a="1"/>
  <c r="E23" i="30" s="1"/>
  <c r="AA15" i="33"/>
  <c r="G15" i="33" a="1"/>
  <c r="G15" i="33" s="1"/>
  <c r="O15" i="33" a="1"/>
  <c r="O15" i="33" s="1"/>
  <c r="F15" i="33" a="1"/>
  <c r="F15" i="33" s="1"/>
  <c r="D15" i="33"/>
  <c r="N15" i="33" a="1"/>
  <c r="N15" i="33" s="1"/>
  <c r="AE15" i="33" s="1"/>
  <c r="AF15" i="33" s="1"/>
  <c r="M15" i="33" a="1"/>
  <c r="M15" i="33" s="1"/>
  <c r="L15" i="33" a="1"/>
  <c r="L15" i="33" s="1"/>
  <c r="K15" i="33" a="1"/>
  <c r="K15" i="33" s="1"/>
  <c r="E15" i="33" a="1"/>
  <c r="E15" i="33" s="1"/>
  <c r="K15" i="35" a="1"/>
  <c r="K15" i="35" s="1"/>
  <c r="F15" i="35" a="1"/>
  <c r="F15" i="35" s="1"/>
  <c r="N15" i="35" a="1"/>
  <c r="N15" i="35" s="1"/>
  <c r="AE15" i="35" s="1"/>
  <c r="AF15" i="35" s="1"/>
  <c r="E15" i="35" a="1"/>
  <c r="E15" i="35" s="1"/>
  <c r="AA15" i="35"/>
  <c r="O15" i="35" a="1"/>
  <c r="O15" i="35" s="1"/>
  <c r="D15" i="35"/>
  <c r="M15" i="35" a="1"/>
  <c r="M15" i="35" s="1"/>
  <c r="L15" i="35" a="1"/>
  <c r="L15" i="35" s="1"/>
  <c r="G15" i="35" a="1"/>
  <c r="G15" i="35" s="1"/>
  <c r="K14" i="32" a="1"/>
  <c r="K14" i="32" s="1"/>
  <c r="M14" i="32" a="1"/>
  <c r="M14" i="32" s="1"/>
  <c r="G14" i="32" a="1"/>
  <c r="G14" i="32" s="1"/>
  <c r="F14" i="32" a="1"/>
  <c r="F14" i="32" s="1"/>
  <c r="E14" i="32" a="1"/>
  <c r="E14" i="32" s="1"/>
  <c r="D14" i="32"/>
  <c r="AA14" i="32"/>
  <c r="L14" i="32" a="1"/>
  <c r="L14" i="32" s="1"/>
  <c r="O14" i="32" a="1"/>
  <c r="O14" i="32" s="1"/>
  <c r="N14" i="32" a="1"/>
  <c r="N14" i="32" s="1"/>
  <c r="AE14" i="32" s="1"/>
  <c r="AF14" i="32" s="1"/>
  <c r="F19" i="37" a="1"/>
  <c r="F19" i="37" s="1"/>
  <c r="N19" i="37" a="1"/>
  <c r="N19" i="37" s="1"/>
  <c r="AE19" i="37" s="1"/>
  <c r="AF19" i="37" s="1"/>
  <c r="E19" i="37" a="1"/>
  <c r="E19" i="37" s="1"/>
  <c r="M19" i="37" a="1"/>
  <c r="M19" i="37" s="1"/>
  <c r="L19" i="37" a="1"/>
  <c r="L19" i="37" s="1"/>
  <c r="AA19" i="37"/>
  <c r="O19" i="37" a="1"/>
  <c r="O19" i="37" s="1"/>
  <c r="K19" i="37" a="1"/>
  <c r="K19" i="37" s="1"/>
  <c r="D19" i="37"/>
  <c r="G19" i="37" a="1"/>
  <c r="G19" i="37" s="1"/>
  <c r="K12" i="34" a="1"/>
  <c r="K12" i="34" s="1"/>
  <c r="AA12" i="34"/>
  <c r="G12" i="34" a="1"/>
  <c r="G12" i="34" s="1"/>
  <c r="F12" i="34" a="1"/>
  <c r="F12" i="34" s="1"/>
  <c r="L12" i="34" a="1"/>
  <c r="L12" i="34" s="1"/>
  <c r="E12" i="34" a="1"/>
  <c r="E12" i="34" s="1"/>
  <c r="D12" i="34"/>
  <c r="N12" i="34" a="1"/>
  <c r="N12" i="34" s="1"/>
  <c r="AE12" i="34" s="1"/>
  <c r="AF12" i="34" s="1"/>
  <c r="O12" i="34" a="1"/>
  <c r="O12" i="34" s="1"/>
  <c r="M12" i="34" a="1"/>
  <c r="M12" i="34" s="1"/>
  <c r="AA10" i="34"/>
  <c r="G10" i="34" a="1"/>
  <c r="G10" i="34" s="1"/>
  <c r="O10" i="34" a="1"/>
  <c r="O10" i="34" s="1"/>
  <c r="F10" i="34" a="1"/>
  <c r="F10" i="34" s="1"/>
  <c r="E10" i="34" a="1"/>
  <c r="E10" i="34" s="1"/>
  <c r="K10" i="34" a="1"/>
  <c r="K10" i="34" s="1"/>
  <c r="N10" i="34" a="1"/>
  <c r="N10" i="34" s="1"/>
  <c r="AE10" i="34" s="1"/>
  <c r="AF10" i="34" s="1"/>
  <c r="M10" i="34" a="1"/>
  <c r="M10" i="34" s="1"/>
  <c r="L10" i="34" a="1"/>
  <c r="L10" i="34" s="1"/>
  <c r="D10" i="34"/>
  <c r="M18" i="35" a="1"/>
  <c r="M18" i="35" s="1"/>
  <c r="D18" i="35"/>
  <c r="AA18" i="35"/>
  <c r="G18" i="35" a="1"/>
  <c r="G18" i="35" s="1"/>
  <c r="F18" i="35" a="1"/>
  <c r="F18" i="35" s="1"/>
  <c r="E18" i="35" a="1"/>
  <c r="E18" i="35" s="1"/>
  <c r="O18" i="35" a="1"/>
  <c r="O18" i="35" s="1"/>
  <c r="N18" i="35" a="1"/>
  <c r="N18" i="35" s="1"/>
  <c r="AE18" i="35" s="1"/>
  <c r="AF18" i="35" s="1"/>
  <c r="L18" i="35" a="1"/>
  <c r="L18" i="35" s="1"/>
  <c r="K18" i="35" a="1"/>
  <c r="K18" i="35" s="1"/>
  <c r="K20" i="36" a="1"/>
  <c r="K20" i="36" s="1"/>
  <c r="AA20" i="36"/>
  <c r="G20" i="36" a="1"/>
  <c r="G20" i="36" s="1"/>
  <c r="O20" i="36" a="1"/>
  <c r="O20" i="36" s="1"/>
  <c r="F20" i="36" a="1"/>
  <c r="F20" i="36" s="1"/>
  <c r="N20" i="36" a="1"/>
  <c r="N20" i="36" s="1"/>
  <c r="AE20" i="36" s="1"/>
  <c r="AF20" i="36" s="1"/>
  <c r="M20" i="36" a="1"/>
  <c r="M20" i="36" s="1"/>
  <c r="L20" i="36" a="1"/>
  <c r="L20" i="36" s="1"/>
  <c r="E20" i="36" a="1"/>
  <c r="E20" i="36" s="1"/>
  <c r="D20" i="36"/>
  <c r="D15" i="37"/>
  <c r="L15" i="37" a="1"/>
  <c r="L15" i="37" s="1"/>
  <c r="K15" i="37" a="1"/>
  <c r="K15" i="37" s="1"/>
  <c r="G15" i="37" a="1"/>
  <c r="G15" i="37" s="1"/>
  <c r="F15" i="37" a="1"/>
  <c r="F15" i="37" s="1"/>
  <c r="E15" i="37" a="1"/>
  <c r="E15" i="37" s="1"/>
  <c r="AA15" i="37"/>
  <c r="O15" i="37" a="1"/>
  <c r="O15" i="37" s="1"/>
  <c r="M15" i="37" a="1"/>
  <c r="M15" i="37" s="1"/>
  <c r="N15" i="37" a="1"/>
  <c r="N15" i="37" s="1"/>
  <c r="AE15" i="37" s="1"/>
  <c r="AF15" i="37" s="1"/>
  <c r="K15" i="38" a="1"/>
  <c r="K15" i="38" s="1"/>
  <c r="G15" i="38" a="1"/>
  <c r="G15" i="38" s="1"/>
  <c r="AA15" i="38"/>
  <c r="O15" i="38" a="1"/>
  <c r="O15" i="38" s="1"/>
  <c r="F15" i="38" a="1"/>
  <c r="F15" i="38" s="1"/>
  <c r="N15" i="38" a="1"/>
  <c r="N15" i="38" s="1"/>
  <c r="AE15" i="38" s="1"/>
  <c r="AF15" i="38" s="1"/>
  <c r="E15" i="38" a="1"/>
  <c r="E15" i="38" s="1"/>
  <c r="M15" i="38" a="1"/>
  <c r="M15" i="38" s="1"/>
  <c r="L15" i="38" a="1"/>
  <c r="L15" i="38" s="1"/>
  <c r="D15" i="38"/>
  <c r="AA18" i="42"/>
  <c r="G18" i="42" a="1"/>
  <c r="G18" i="42" s="1"/>
  <c r="N18" i="42" a="1"/>
  <c r="N18" i="42" s="1"/>
  <c r="AE18" i="42" s="1"/>
  <c r="AF18" i="42" s="1"/>
  <c r="E18" i="42" a="1"/>
  <c r="E18" i="42" s="1"/>
  <c r="M18" i="42" a="1"/>
  <c r="M18" i="42" s="1"/>
  <c r="D18" i="42"/>
  <c r="O18" i="42" a="1"/>
  <c r="O18" i="42" s="1"/>
  <c r="L18" i="42" a="1"/>
  <c r="L18" i="42" s="1"/>
  <c r="K18" i="42" a="1"/>
  <c r="K18" i="42" s="1"/>
  <c r="F18" i="42" a="1"/>
  <c r="F18" i="42" s="1"/>
  <c r="F16" i="42" a="1"/>
  <c r="F16" i="42" s="1"/>
  <c r="M16" i="42" a="1"/>
  <c r="M16" i="42" s="1"/>
  <c r="O16" i="42" a="1"/>
  <c r="O16" i="42" s="1"/>
  <c r="L16" i="42" a="1"/>
  <c r="L16" i="42" s="1"/>
  <c r="E16" i="42" a="1"/>
  <c r="E16" i="42" s="1"/>
  <c r="D16" i="42"/>
  <c r="AA16" i="42"/>
  <c r="N16" i="42" a="1"/>
  <c r="N16" i="42" s="1"/>
  <c r="AE16" i="42" s="1"/>
  <c r="AF16" i="42" s="1"/>
  <c r="K16" i="42" a="1"/>
  <c r="K16" i="42" s="1"/>
  <c r="G16" i="42" a="1"/>
  <c r="G16" i="42" s="1"/>
  <c r="O20" i="42" a="1"/>
  <c r="O20" i="42" s="1"/>
  <c r="D20" i="42"/>
  <c r="F20" i="42" a="1"/>
  <c r="F20" i="42" s="1"/>
  <c r="N20" i="42" a="1"/>
  <c r="N20" i="42" s="1"/>
  <c r="AE20" i="42" s="1"/>
  <c r="AF20" i="42" s="1"/>
  <c r="AA20" i="42"/>
  <c r="M20" i="42" a="1"/>
  <c r="M20" i="42" s="1"/>
  <c r="L20" i="42" a="1"/>
  <c r="L20" i="42" s="1"/>
  <c r="K20" i="42" a="1"/>
  <c r="K20" i="42" s="1"/>
  <c r="G20" i="42" a="1"/>
  <c r="G20" i="42" s="1"/>
  <c r="E20" i="42" a="1"/>
  <c r="E20" i="42" s="1"/>
  <c r="L12" i="41" a="1"/>
  <c r="L12" i="41" s="1"/>
  <c r="K12" i="41" a="1"/>
  <c r="K12" i="41" s="1"/>
  <c r="AA12" i="41"/>
  <c r="F12" i="41" a="1"/>
  <c r="F12" i="41" s="1"/>
  <c r="E12" i="41" a="1"/>
  <c r="E12" i="41" s="1"/>
  <c r="O12" i="41" a="1"/>
  <c r="O12" i="41" s="1"/>
  <c r="N12" i="41" a="1"/>
  <c r="N12" i="41" s="1"/>
  <c r="AE12" i="41" s="1"/>
  <c r="AF12" i="41" s="1"/>
  <c r="M12" i="41" a="1"/>
  <c r="M12" i="41" s="1"/>
  <c r="D12" i="41"/>
  <c r="G12" i="41" a="1"/>
  <c r="G12" i="41" s="1"/>
  <c r="F14" i="44" a="1"/>
  <c r="F14" i="44" s="1"/>
  <c r="M14" i="44" a="1"/>
  <c r="M14" i="44" s="1"/>
  <c r="D14" i="44"/>
  <c r="K14" i="44" a="1"/>
  <c r="K14" i="44" s="1"/>
  <c r="E14" i="44" a="1"/>
  <c r="E14" i="44" s="1"/>
  <c r="AA14" i="44"/>
  <c r="O14" i="44" a="1"/>
  <c r="O14" i="44" s="1"/>
  <c r="N14" i="44" a="1"/>
  <c r="N14" i="44" s="1"/>
  <c r="AE14" i="44" s="1"/>
  <c r="AF14" i="44" s="1"/>
  <c r="L14" i="44" a="1"/>
  <c r="L14" i="44" s="1"/>
  <c r="G14" i="44" a="1"/>
  <c r="G14" i="44" s="1"/>
  <c r="L16" i="43" a="1"/>
  <c r="L16" i="43" s="1"/>
  <c r="N16" i="43" a="1"/>
  <c r="N16" i="43" s="1"/>
  <c r="AE16" i="43" s="1"/>
  <c r="AF16" i="43" s="1"/>
  <c r="M16" i="43" a="1"/>
  <c r="M16" i="43" s="1"/>
  <c r="G16" i="43" a="1"/>
  <c r="G16" i="43" s="1"/>
  <c r="F16" i="43" a="1"/>
  <c r="F16" i="43" s="1"/>
  <c r="AA16" i="43"/>
  <c r="O16" i="43" a="1"/>
  <c r="O16" i="43" s="1"/>
  <c r="K16" i="43" a="1"/>
  <c r="K16" i="43" s="1"/>
  <c r="E16" i="43" a="1"/>
  <c r="E16" i="43" s="1"/>
  <c r="D16" i="43"/>
  <c r="AA10" i="8"/>
  <c r="G10" i="8" a="1"/>
  <c r="G10" i="8" s="1"/>
  <c r="O10" i="8" a="1"/>
  <c r="O10" i="8" s="1"/>
  <c r="N10" i="8" a="1"/>
  <c r="N10" i="8" s="1"/>
  <c r="AE10" i="8" s="1"/>
  <c r="AF10" i="8" s="1"/>
  <c r="D10" i="8"/>
  <c r="M10" i="8" a="1"/>
  <c r="M10" i="8" s="1"/>
  <c r="L10" i="8" a="1"/>
  <c r="L10" i="8" s="1"/>
  <c r="K10" i="8" a="1"/>
  <c r="K10" i="8" s="1"/>
  <c r="F10" i="8" a="1"/>
  <c r="F10" i="8" s="1"/>
  <c r="E10" i="8" a="1"/>
  <c r="E10" i="8" s="1"/>
  <c r="K31" i="24"/>
  <c r="K31" i="36"/>
  <c r="M31" i="9"/>
  <c r="M31" i="23"/>
  <c r="M31" i="39"/>
  <c r="F17" i="10" a="1"/>
  <c r="F17" i="10" s="1"/>
  <c r="N17" i="10" a="1"/>
  <c r="N17" i="10" s="1"/>
  <c r="AE17" i="10" s="1"/>
  <c r="AF17" i="10" s="1"/>
  <c r="E17" i="10" a="1"/>
  <c r="E17" i="10" s="1"/>
  <c r="M17" i="10" a="1"/>
  <c r="M17" i="10" s="1"/>
  <c r="D17" i="10"/>
  <c r="L17" i="10" a="1"/>
  <c r="L17" i="10" s="1"/>
  <c r="O17" i="10" a="1"/>
  <c r="O17" i="10" s="1"/>
  <c r="G17" i="10" a="1"/>
  <c r="G17" i="10" s="1"/>
  <c r="AA17" i="10"/>
  <c r="K17" i="10" a="1"/>
  <c r="K17" i="10" s="1"/>
  <c r="M12" i="20" a="1"/>
  <c r="M12" i="20" s="1"/>
  <c r="D12" i="20"/>
  <c r="L12" i="20" a="1"/>
  <c r="L12" i="20" s="1"/>
  <c r="AA12" i="20"/>
  <c r="G12" i="20" a="1"/>
  <c r="G12" i="20" s="1"/>
  <c r="O12" i="20" a="1"/>
  <c r="O12" i="20" s="1"/>
  <c r="K12" i="20" a="1"/>
  <c r="K12" i="20" s="1"/>
  <c r="F12" i="20" a="1"/>
  <c r="F12" i="20" s="1"/>
  <c r="E12" i="20" a="1"/>
  <c r="E12" i="20" s="1"/>
  <c r="N12" i="20" a="1"/>
  <c r="N12" i="20" s="1"/>
  <c r="AE12" i="20" s="1"/>
  <c r="AF12" i="20" s="1"/>
  <c r="M20" i="27" a="1"/>
  <c r="M20" i="27" s="1"/>
  <c r="D20" i="27"/>
  <c r="L20" i="27" a="1"/>
  <c r="L20" i="27" s="1"/>
  <c r="K20" i="27" a="1"/>
  <c r="K20" i="27" s="1"/>
  <c r="AA20" i="27"/>
  <c r="G20" i="27" a="1"/>
  <c r="G20" i="27" s="1"/>
  <c r="F20" i="27" a="1"/>
  <c r="F20" i="27" s="1"/>
  <c r="E20" i="27" a="1"/>
  <c r="E20" i="27" s="1"/>
  <c r="O20" i="27" a="1"/>
  <c r="O20" i="27" s="1"/>
  <c r="N20" i="27" a="1"/>
  <c r="N20" i="27" s="1"/>
  <c r="AE20" i="27" s="1"/>
  <c r="AF20" i="27" s="1"/>
  <c r="AA20" i="34"/>
  <c r="G20" i="34" a="1"/>
  <c r="G20" i="34" s="1"/>
  <c r="O20" i="34" a="1"/>
  <c r="O20" i="34" s="1"/>
  <c r="F20" i="34" a="1"/>
  <c r="F20" i="34" s="1"/>
  <c r="N20" i="34" a="1"/>
  <c r="N20" i="34" s="1"/>
  <c r="AE20" i="34" s="1"/>
  <c r="AF20" i="34" s="1"/>
  <c r="E20" i="34" a="1"/>
  <c r="E20" i="34" s="1"/>
  <c r="D20" i="34"/>
  <c r="M20" i="34" a="1"/>
  <c r="M20" i="34" s="1"/>
  <c r="L20" i="34" a="1"/>
  <c r="L20" i="34" s="1"/>
  <c r="K20" i="34" a="1"/>
  <c r="K20" i="34" s="1"/>
  <c r="K19" i="44" a="1"/>
  <c r="K19" i="44" s="1"/>
  <c r="AA19" i="44"/>
  <c r="G19" i="44" a="1"/>
  <c r="G19" i="44" s="1"/>
  <c r="O19" i="44" a="1"/>
  <c r="O19" i="44" s="1"/>
  <c r="M19" i="44" a="1"/>
  <c r="M19" i="44" s="1"/>
  <c r="E19" i="44" a="1"/>
  <c r="E19" i="44" s="1"/>
  <c r="D19" i="44"/>
  <c r="N19" i="44" a="1"/>
  <c r="N19" i="44" s="1"/>
  <c r="AE19" i="44" s="1"/>
  <c r="AF19" i="44" s="1"/>
  <c r="L19" i="44" a="1"/>
  <c r="L19" i="44" s="1"/>
  <c r="F19" i="44" a="1"/>
  <c r="F19" i="44" s="1"/>
  <c r="D11" i="5"/>
  <c r="L11" i="5" a="1"/>
  <c r="L11" i="5" s="1"/>
  <c r="K11" i="5" a="1"/>
  <c r="K11" i="5" s="1"/>
  <c r="F11" i="5" a="1"/>
  <c r="F11" i="5" s="1"/>
  <c r="AA11" i="5"/>
  <c r="G11" i="5" a="1"/>
  <c r="G11" i="5" s="1"/>
  <c r="O11" i="5" a="1"/>
  <c r="O11" i="5" s="1"/>
  <c r="N11" i="5" a="1"/>
  <c r="N11" i="5" s="1"/>
  <c r="AE11" i="5" s="1"/>
  <c r="AF11" i="5" s="1"/>
  <c r="M11" i="5" a="1"/>
  <c r="M11" i="5" s="1"/>
  <c r="E11" i="5" a="1"/>
  <c r="E11" i="5" s="1"/>
  <c r="AA11" i="13"/>
  <c r="G11" i="13" a="1"/>
  <c r="G11" i="13" s="1"/>
  <c r="O11" i="13" a="1"/>
  <c r="O11" i="13" s="1"/>
  <c r="N11" i="13" a="1"/>
  <c r="N11" i="13" s="1"/>
  <c r="AE11" i="13" s="1"/>
  <c r="AF11" i="13" s="1"/>
  <c r="E11" i="13" a="1"/>
  <c r="E11" i="13" s="1"/>
  <c r="M11" i="13" a="1"/>
  <c r="M11" i="13" s="1"/>
  <c r="D11" i="13"/>
  <c r="L11" i="13" a="1"/>
  <c r="L11" i="13" s="1"/>
  <c r="F11" i="13" a="1"/>
  <c r="F11" i="13" s="1"/>
  <c r="K11" i="13" a="1"/>
  <c r="K11" i="13" s="1"/>
  <c r="N15" i="28" a="1"/>
  <c r="N15" i="28" s="1"/>
  <c r="AE15" i="28" s="1"/>
  <c r="AF15" i="28" s="1"/>
  <c r="E15" i="28" a="1"/>
  <c r="E15" i="28" s="1"/>
  <c r="M15" i="28" a="1"/>
  <c r="M15" i="28" s="1"/>
  <c r="D15" i="28"/>
  <c r="L15" i="28" a="1"/>
  <c r="L15" i="28" s="1"/>
  <c r="K15" i="28" a="1"/>
  <c r="K15" i="28" s="1"/>
  <c r="AA15" i="28"/>
  <c r="G15" i="28" a="1"/>
  <c r="G15" i="28" s="1"/>
  <c r="O15" i="28" a="1"/>
  <c r="O15" i="28" s="1"/>
  <c r="F15" i="28" a="1"/>
  <c r="F15" i="28" s="1"/>
  <c r="AA15" i="27"/>
  <c r="G15" i="27" a="1"/>
  <c r="G15" i="27" s="1"/>
  <c r="O15" i="27" a="1"/>
  <c r="O15" i="27" s="1"/>
  <c r="F15" i="27" a="1"/>
  <c r="F15" i="27" s="1"/>
  <c r="N15" i="27" a="1"/>
  <c r="N15" i="27" s="1"/>
  <c r="AE15" i="27" s="1"/>
  <c r="AF15" i="27" s="1"/>
  <c r="E15" i="27" a="1"/>
  <c r="E15" i="27" s="1"/>
  <c r="M15" i="27" a="1"/>
  <c r="M15" i="27" s="1"/>
  <c r="L15" i="27" a="1"/>
  <c r="L15" i="27" s="1"/>
  <c r="K15" i="27" a="1"/>
  <c r="K15" i="27" s="1"/>
  <c r="D15" i="27"/>
  <c r="N13" i="36" a="1"/>
  <c r="N13" i="36" s="1"/>
  <c r="AE13" i="36" s="1"/>
  <c r="AF13" i="36" s="1"/>
  <c r="E13" i="36" a="1"/>
  <c r="E13" i="36" s="1"/>
  <c r="M13" i="36" a="1"/>
  <c r="M13" i="36" s="1"/>
  <c r="D13" i="36"/>
  <c r="L13" i="36" a="1"/>
  <c r="L13" i="36" s="1"/>
  <c r="K13" i="36" a="1"/>
  <c r="K13" i="36" s="1"/>
  <c r="F13" i="36" a="1"/>
  <c r="F13" i="36" s="1"/>
  <c r="AA13" i="36"/>
  <c r="O13" i="36" a="1"/>
  <c r="O13" i="36" s="1"/>
  <c r="G13" i="36" a="1"/>
  <c r="G13" i="36" s="1"/>
  <c r="M11" i="36" a="1"/>
  <c r="M11" i="36" s="1"/>
  <c r="D11" i="36"/>
  <c r="L11" i="36" a="1"/>
  <c r="L11" i="36" s="1"/>
  <c r="K11" i="36" a="1"/>
  <c r="K11" i="36" s="1"/>
  <c r="AA11" i="36"/>
  <c r="G11" i="36" a="1"/>
  <c r="G11" i="36" s="1"/>
  <c r="F11" i="36" a="1"/>
  <c r="F11" i="36" s="1"/>
  <c r="E11" i="36" a="1"/>
  <c r="E11" i="36" s="1"/>
  <c r="O11" i="36" a="1"/>
  <c r="O11" i="36" s="1"/>
  <c r="N11" i="36" a="1"/>
  <c r="N11" i="36" s="1"/>
  <c r="AE11" i="36" s="1"/>
  <c r="AF11" i="36" s="1"/>
  <c r="AA11" i="43"/>
  <c r="G11" i="43" a="1"/>
  <c r="G11" i="43" s="1"/>
  <c r="N11" i="43" a="1"/>
  <c r="N11" i="43" s="1"/>
  <c r="AE11" i="43" s="1"/>
  <c r="AF11" i="43" s="1"/>
  <c r="E11" i="43" a="1"/>
  <c r="E11" i="43" s="1"/>
  <c r="D11" i="43"/>
  <c r="M11" i="43" a="1"/>
  <c r="M11" i="43" s="1"/>
  <c r="L11" i="43" a="1"/>
  <c r="L11" i="43" s="1"/>
  <c r="O11" i="43" a="1"/>
  <c r="O11" i="43" s="1"/>
  <c r="F11" i="43" a="1"/>
  <c r="F11" i="43" s="1"/>
  <c r="K11" i="43" a="1"/>
  <c r="K11" i="43" s="1"/>
  <c r="F17" i="41" a="1"/>
  <c r="F17" i="41" s="1"/>
  <c r="K17" i="41" a="1"/>
  <c r="K17" i="41" s="1"/>
  <c r="AA17" i="41"/>
  <c r="O17" i="41" a="1"/>
  <c r="O17" i="41" s="1"/>
  <c r="E17" i="41" a="1"/>
  <c r="E17" i="41" s="1"/>
  <c r="N17" i="41" a="1"/>
  <c r="N17" i="41" s="1"/>
  <c r="AE17" i="41" s="1"/>
  <c r="AF17" i="41" s="1"/>
  <c r="D17" i="41"/>
  <c r="G17" i="41" a="1"/>
  <c r="G17" i="41" s="1"/>
  <c r="L17" i="41" a="1"/>
  <c r="L17" i="41" s="1"/>
  <c r="M17" i="41" a="1"/>
  <c r="M17" i="41" s="1"/>
  <c r="L21" i="44" a="1"/>
  <c r="L21" i="44" s="1"/>
  <c r="N21" i="44" a="1"/>
  <c r="N21" i="44" s="1"/>
  <c r="AE21" i="44" s="1"/>
  <c r="K21" i="44" a="1"/>
  <c r="K21" i="44" s="1"/>
  <c r="F21" i="44" a="1"/>
  <c r="F21" i="44" s="1"/>
  <c r="E21" i="44" a="1"/>
  <c r="E21" i="44" s="1"/>
  <c r="AA21" i="44"/>
  <c r="O21" i="44" a="1"/>
  <c r="O21" i="44" s="1"/>
  <c r="D21" i="44"/>
  <c r="G21" i="44" a="1"/>
  <c r="G21" i="44" s="1"/>
  <c r="M21" i="44" a="1"/>
  <c r="M21" i="44" s="1"/>
  <c r="K13" i="8" a="1"/>
  <c r="K13" i="8" s="1"/>
  <c r="F13" i="8" a="1"/>
  <c r="F13" i="8" s="1"/>
  <c r="AA13" i="8"/>
  <c r="E13" i="8" a="1"/>
  <c r="E13" i="8" s="1"/>
  <c r="O13" i="8" a="1"/>
  <c r="O13" i="8" s="1"/>
  <c r="L13" i="8" a="1"/>
  <c r="L13" i="8" s="1"/>
  <c r="N13" i="8" a="1"/>
  <c r="N13" i="8" s="1"/>
  <c r="AE13" i="8" s="1"/>
  <c r="AF13" i="8" s="1"/>
  <c r="D13" i="8"/>
  <c r="M13" i="8" a="1"/>
  <c r="M13" i="8" s="1"/>
  <c r="G13" i="8" a="1"/>
  <c r="G13" i="8" s="1"/>
  <c r="N19" i="6" a="1"/>
  <c r="N19" i="6" s="1"/>
  <c r="AE19" i="6" s="1"/>
  <c r="AF19" i="6" s="1"/>
  <c r="E19" i="6" a="1"/>
  <c r="E19" i="6" s="1"/>
  <c r="M19" i="6" a="1"/>
  <c r="M19" i="6" s="1"/>
  <c r="D19" i="6"/>
  <c r="L19" i="6" a="1"/>
  <c r="L19" i="6" s="1"/>
  <c r="K19" i="6" a="1"/>
  <c r="K19" i="6" s="1"/>
  <c r="AA19" i="6"/>
  <c r="G19" i="6" a="1"/>
  <c r="G19" i="6" s="1"/>
  <c r="F19" i="6" a="1"/>
  <c r="F19" i="6" s="1"/>
  <c r="O19" i="6" a="1"/>
  <c r="O19" i="6" s="1"/>
  <c r="K20" i="5" a="1"/>
  <c r="K20" i="5" s="1"/>
  <c r="AA20" i="5"/>
  <c r="G20" i="5" a="1"/>
  <c r="G20" i="5" s="1"/>
  <c r="M20" i="5" a="1"/>
  <c r="M20" i="5" s="1"/>
  <c r="O20" i="5" a="1"/>
  <c r="O20" i="5" s="1"/>
  <c r="F20" i="5" a="1"/>
  <c r="F20" i="5" s="1"/>
  <c r="N20" i="5" a="1"/>
  <c r="N20" i="5" s="1"/>
  <c r="AE20" i="5" s="1"/>
  <c r="AF20" i="5" s="1"/>
  <c r="E20" i="5" a="1"/>
  <c r="E20" i="5" s="1"/>
  <c r="D20" i="5"/>
  <c r="L20" i="5" a="1"/>
  <c r="L20" i="5" s="1"/>
  <c r="AA17" i="17"/>
  <c r="G17" i="17" a="1"/>
  <c r="G17" i="17" s="1"/>
  <c r="O17" i="17" a="1"/>
  <c r="O17" i="17" s="1"/>
  <c r="F17" i="17" a="1"/>
  <c r="F17" i="17" s="1"/>
  <c r="N17" i="17" a="1"/>
  <c r="N17" i="17" s="1"/>
  <c r="AE17" i="17" s="1"/>
  <c r="AF17" i="17" s="1"/>
  <c r="E17" i="17" a="1"/>
  <c r="E17" i="17" s="1"/>
  <c r="M17" i="17" a="1"/>
  <c r="M17" i="17" s="1"/>
  <c r="D17" i="17"/>
  <c r="L17" i="17" a="1"/>
  <c r="L17" i="17" s="1"/>
  <c r="K17" i="17" a="1"/>
  <c r="K17" i="17" s="1"/>
  <c r="O16" i="24" a="1"/>
  <c r="O16" i="24" s="1"/>
  <c r="K16" i="24" a="1"/>
  <c r="K16" i="24" s="1"/>
  <c r="G16" i="24" a="1"/>
  <c r="G16" i="24" s="1"/>
  <c r="F16" i="24" a="1"/>
  <c r="F16" i="24" s="1"/>
  <c r="AA16" i="24"/>
  <c r="E16" i="24" a="1"/>
  <c r="E16" i="24" s="1"/>
  <c r="N16" i="24" a="1"/>
  <c r="N16" i="24" s="1"/>
  <c r="AE16" i="24" s="1"/>
  <c r="AF16" i="24" s="1"/>
  <c r="D16" i="24"/>
  <c r="L16" i="24" a="1"/>
  <c r="L16" i="24" s="1"/>
  <c r="M16" i="24" a="1"/>
  <c r="M16" i="24" s="1"/>
  <c r="M12" i="40" a="1"/>
  <c r="M12" i="40" s="1"/>
  <c r="L12" i="40" a="1"/>
  <c r="L12" i="40" s="1"/>
  <c r="AA12" i="40"/>
  <c r="F12" i="40" a="1"/>
  <c r="F12" i="40" s="1"/>
  <c r="O12" i="40" a="1"/>
  <c r="O12" i="40" s="1"/>
  <c r="E12" i="40" a="1"/>
  <c r="E12" i="40" s="1"/>
  <c r="K12" i="40" a="1"/>
  <c r="K12" i="40" s="1"/>
  <c r="N12" i="40" a="1"/>
  <c r="N12" i="40" s="1"/>
  <c r="AE12" i="40" s="1"/>
  <c r="AF12" i="40" s="1"/>
  <c r="D12" i="40"/>
  <c r="G12" i="40" a="1"/>
  <c r="G12" i="40" s="1"/>
  <c r="N23" i="44" a="1"/>
  <c r="N23" i="44" s="1"/>
  <c r="AE23" i="44" s="1"/>
  <c r="D23" i="44"/>
  <c r="L23" i="44" a="1"/>
  <c r="L23" i="44" s="1"/>
  <c r="F23" i="44" a="1"/>
  <c r="F23" i="44" s="1"/>
  <c r="E23" i="44" a="1"/>
  <c r="E23" i="44" s="1"/>
  <c r="AA23" i="44"/>
  <c r="O23" i="44" a="1"/>
  <c r="O23" i="44" s="1"/>
  <c r="M23" i="44" a="1"/>
  <c r="M23" i="44" s="1"/>
  <c r="K23" i="44" a="1"/>
  <c r="K23" i="44" s="1"/>
  <c r="G23" i="44" a="1"/>
  <c r="G23" i="44" s="1"/>
  <c r="L17" i="19" a="1"/>
  <c r="L17" i="19" s="1"/>
  <c r="K17" i="19" a="1"/>
  <c r="K17" i="19" s="1"/>
  <c r="N17" i="19" a="1"/>
  <c r="N17" i="19" s="1"/>
  <c r="AE17" i="19" s="1"/>
  <c r="AF17" i="19" s="1"/>
  <c r="D17" i="19"/>
  <c r="M17" i="19" a="1"/>
  <c r="M17" i="19" s="1"/>
  <c r="G17" i="19" a="1"/>
  <c r="G17" i="19" s="1"/>
  <c r="AA17" i="19"/>
  <c r="O17" i="19" a="1"/>
  <c r="O17" i="19" s="1"/>
  <c r="F17" i="19" a="1"/>
  <c r="F17" i="19" s="1"/>
  <c r="E17" i="19" a="1"/>
  <c r="E17" i="19" s="1"/>
  <c r="AA17" i="23"/>
  <c r="G17" i="23" a="1"/>
  <c r="G17" i="23" s="1"/>
  <c r="O17" i="23" a="1"/>
  <c r="O17" i="23" s="1"/>
  <c r="F17" i="23" a="1"/>
  <c r="F17" i="23" s="1"/>
  <c r="N17" i="23" a="1"/>
  <c r="N17" i="23" s="1"/>
  <c r="AE17" i="23" s="1"/>
  <c r="AF17" i="23" s="1"/>
  <c r="M17" i="23" a="1"/>
  <c r="M17" i="23" s="1"/>
  <c r="D17" i="23"/>
  <c r="L17" i="23" a="1"/>
  <c r="L17" i="23" s="1"/>
  <c r="E17" i="23" a="1"/>
  <c r="E17" i="23" s="1"/>
  <c r="K17" i="23" a="1"/>
  <c r="K17" i="23" s="1"/>
  <c r="AA20" i="21"/>
  <c r="G20" i="21" a="1"/>
  <c r="G20" i="21" s="1"/>
  <c r="O20" i="21" a="1"/>
  <c r="O20" i="21" s="1"/>
  <c r="F20" i="21" a="1"/>
  <c r="F20" i="21" s="1"/>
  <c r="E20" i="21" a="1"/>
  <c r="E20" i="21" s="1"/>
  <c r="N20" i="21" a="1"/>
  <c r="N20" i="21" s="1"/>
  <c r="AE20" i="21" s="1"/>
  <c r="AF20" i="21" s="1"/>
  <c r="M20" i="21" a="1"/>
  <c r="M20" i="21" s="1"/>
  <c r="L20" i="21" a="1"/>
  <c r="L20" i="21" s="1"/>
  <c r="K20" i="21" a="1"/>
  <c r="K20" i="21" s="1"/>
  <c r="D20" i="21"/>
  <c r="N21" i="28" a="1"/>
  <c r="N21" i="28" s="1"/>
  <c r="AE21" i="28" s="1"/>
  <c r="D21" i="28"/>
  <c r="M21" i="28" a="1"/>
  <c r="M21" i="28" s="1"/>
  <c r="L21" i="28" a="1"/>
  <c r="L21" i="28" s="1"/>
  <c r="K21" i="28" a="1"/>
  <c r="K21" i="28" s="1"/>
  <c r="G21" i="28" a="1"/>
  <c r="G21" i="28" s="1"/>
  <c r="AA21" i="28"/>
  <c r="E21" i="28" a="1"/>
  <c r="E21" i="28" s="1"/>
  <c r="O21" i="28" a="1"/>
  <c r="O21" i="28" s="1"/>
  <c r="F21" i="28" a="1"/>
  <c r="F21" i="28" s="1"/>
  <c r="AA11" i="32"/>
  <c r="G11" i="32" a="1"/>
  <c r="G11" i="32" s="1"/>
  <c r="O11" i="32" a="1"/>
  <c r="O11" i="32" s="1"/>
  <c r="N11" i="32" a="1"/>
  <c r="N11" i="32" s="1"/>
  <c r="AE11" i="32" s="1"/>
  <c r="AF11" i="32" s="1"/>
  <c r="D11" i="32"/>
  <c r="M11" i="32" a="1"/>
  <c r="M11" i="32" s="1"/>
  <c r="L11" i="32" a="1"/>
  <c r="L11" i="32" s="1"/>
  <c r="F11" i="32" a="1"/>
  <c r="F11" i="32" s="1"/>
  <c r="K11" i="32" a="1"/>
  <c r="K11" i="32" s="1"/>
  <c r="E11" i="32" a="1"/>
  <c r="E11" i="32" s="1"/>
  <c r="AA19" i="39"/>
  <c r="G19" i="39" a="1"/>
  <c r="G19" i="39" s="1"/>
  <c r="M19" i="39" a="1"/>
  <c r="M19" i="39" s="1"/>
  <c r="L19" i="39" a="1"/>
  <c r="L19" i="39" s="1"/>
  <c r="K19" i="39" a="1"/>
  <c r="K19" i="39" s="1"/>
  <c r="F19" i="39" a="1"/>
  <c r="F19" i="39" s="1"/>
  <c r="E19" i="39" a="1"/>
  <c r="E19" i="39" s="1"/>
  <c r="O19" i="39" a="1"/>
  <c r="O19" i="39" s="1"/>
  <c r="D19" i="39"/>
  <c r="N19" i="39" a="1"/>
  <c r="N19" i="39" s="1"/>
  <c r="AE19" i="39" s="1"/>
  <c r="AF19" i="39" s="1"/>
  <c r="M17" i="8" a="1"/>
  <c r="M17" i="8" s="1"/>
  <c r="D17" i="8"/>
  <c r="K17" i="8" a="1"/>
  <c r="K17" i="8" s="1"/>
  <c r="L17" i="8" a="1"/>
  <c r="L17" i="8" s="1"/>
  <c r="G17" i="8" a="1"/>
  <c r="G17" i="8" s="1"/>
  <c r="O17" i="8" a="1"/>
  <c r="O17" i="8" s="1"/>
  <c r="F17" i="8" a="1"/>
  <c r="F17" i="8" s="1"/>
  <c r="AA17" i="8"/>
  <c r="E17" i="8" a="1"/>
  <c r="E17" i="8" s="1"/>
  <c r="N17" i="8" a="1"/>
  <c r="N17" i="8" s="1"/>
  <c r="AE17" i="8" s="1"/>
  <c r="AF17" i="8" s="1"/>
  <c r="F15" i="12" a="1"/>
  <c r="F15" i="12" s="1"/>
  <c r="D15" i="12"/>
  <c r="L15" i="12" a="1"/>
  <c r="L15" i="12" s="1"/>
  <c r="K15" i="12" a="1"/>
  <c r="K15" i="12" s="1"/>
  <c r="AA15" i="12"/>
  <c r="O15" i="12" a="1"/>
  <c r="O15" i="12" s="1"/>
  <c r="N15" i="12" a="1"/>
  <c r="N15" i="12" s="1"/>
  <c r="AE15" i="12" s="1"/>
  <c r="AF15" i="12" s="1"/>
  <c r="M15" i="12" a="1"/>
  <c r="M15" i="12" s="1"/>
  <c r="E15" i="12" a="1"/>
  <c r="E15" i="12" s="1"/>
  <c r="G15" i="12" a="1"/>
  <c r="G15" i="12" s="1"/>
  <c r="N16" i="10" a="1"/>
  <c r="N16" i="10" s="1"/>
  <c r="AE16" i="10" s="1"/>
  <c r="AF16" i="10" s="1"/>
  <c r="E16" i="10" a="1"/>
  <c r="E16" i="10" s="1"/>
  <c r="M16" i="10" a="1"/>
  <c r="M16" i="10" s="1"/>
  <c r="D16" i="10"/>
  <c r="L16" i="10" a="1"/>
  <c r="L16" i="10" s="1"/>
  <c r="K16" i="10" a="1"/>
  <c r="K16" i="10" s="1"/>
  <c r="AA16" i="10"/>
  <c r="F16" i="10" a="1"/>
  <c r="F16" i="10" s="1"/>
  <c r="O16" i="10" a="1"/>
  <c r="O16" i="10" s="1"/>
  <c r="G16" i="10" a="1"/>
  <c r="G16" i="10" s="1"/>
  <c r="E13" i="5" a="1"/>
  <c r="E13" i="5" s="1"/>
  <c r="AA13" i="5"/>
  <c r="M13" i="5" a="1"/>
  <c r="M13" i="5" s="1"/>
  <c r="D13" i="5"/>
  <c r="L13" i="5" a="1"/>
  <c r="L13" i="5" s="1"/>
  <c r="G13" i="5" a="1"/>
  <c r="G13" i="5" s="1"/>
  <c r="K13" i="5" a="1"/>
  <c r="K13" i="5" s="1"/>
  <c r="O13" i="5" a="1"/>
  <c r="O13" i="5" s="1"/>
  <c r="N13" i="5" a="1"/>
  <c r="N13" i="5" s="1"/>
  <c r="AE13" i="5" s="1"/>
  <c r="AF13" i="5" s="1"/>
  <c r="F13" i="5" a="1"/>
  <c r="F13" i="5" s="1"/>
  <c r="F15" i="5" a="1"/>
  <c r="F15" i="5" s="1"/>
  <c r="N15" i="5" a="1"/>
  <c r="N15" i="5" s="1"/>
  <c r="AE15" i="5" s="1"/>
  <c r="AF15" i="5" s="1"/>
  <c r="E15" i="5" a="1"/>
  <c r="E15" i="5" s="1"/>
  <c r="M15" i="5" a="1"/>
  <c r="M15" i="5" s="1"/>
  <c r="D15" i="5"/>
  <c r="L15" i="5" a="1"/>
  <c r="L15" i="5" s="1"/>
  <c r="K15" i="5" a="1"/>
  <c r="K15" i="5" s="1"/>
  <c r="O15" i="5" a="1"/>
  <c r="O15" i="5" s="1"/>
  <c r="G15" i="5" a="1"/>
  <c r="G15" i="5" s="1"/>
  <c r="AA15" i="5"/>
  <c r="M14" i="10" a="1"/>
  <c r="M14" i="10" s="1"/>
  <c r="D14" i="10"/>
  <c r="L14" i="10" a="1"/>
  <c r="L14" i="10" s="1"/>
  <c r="K14" i="10" a="1"/>
  <c r="K14" i="10" s="1"/>
  <c r="E14" i="10" a="1"/>
  <c r="E14" i="10" s="1"/>
  <c r="N14" i="10" a="1"/>
  <c r="N14" i="10" s="1"/>
  <c r="AE14" i="10" s="1"/>
  <c r="AF14" i="10" s="1"/>
  <c r="AA14" i="10"/>
  <c r="O14" i="10" a="1"/>
  <c r="O14" i="10" s="1"/>
  <c r="G14" i="10" a="1"/>
  <c r="G14" i="10" s="1"/>
  <c r="F14" i="10" a="1"/>
  <c r="F14" i="10" s="1"/>
  <c r="O16" i="12" a="1"/>
  <c r="O16" i="12" s="1"/>
  <c r="M16" i="12" a="1"/>
  <c r="M16" i="12" s="1"/>
  <c r="D16" i="12"/>
  <c r="L16" i="12" a="1"/>
  <c r="L16" i="12" s="1"/>
  <c r="K16" i="12" a="1"/>
  <c r="K16" i="12" s="1"/>
  <c r="G16" i="12" a="1"/>
  <c r="G16" i="12" s="1"/>
  <c r="F16" i="12" a="1"/>
  <c r="F16" i="12" s="1"/>
  <c r="AA16" i="12"/>
  <c r="N16" i="12" a="1"/>
  <c r="N16" i="12" s="1"/>
  <c r="AE16" i="12" s="1"/>
  <c r="AF16" i="12" s="1"/>
  <c r="E16" i="12" a="1"/>
  <c r="E16" i="12" s="1"/>
  <c r="K10" i="10" a="1"/>
  <c r="K10" i="10" s="1"/>
  <c r="AA10" i="10"/>
  <c r="G10" i="10" a="1"/>
  <c r="G10" i="10" s="1"/>
  <c r="O10" i="10" a="1"/>
  <c r="O10" i="10" s="1"/>
  <c r="F10" i="10" a="1"/>
  <c r="F10" i="10" s="1"/>
  <c r="N10" i="10" a="1"/>
  <c r="N10" i="10" s="1"/>
  <c r="AE10" i="10" s="1"/>
  <c r="AF10" i="10" s="1"/>
  <c r="M10" i="10" a="1"/>
  <c r="M10" i="10" s="1"/>
  <c r="L10" i="10" a="1"/>
  <c r="L10" i="10" s="1"/>
  <c r="E10" i="10" a="1"/>
  <c r="E10" i="10" s="1"/>
  <c r="D10" i="10"/>
  <c r="K21" i="12" a="1"/>
  <c r="K21" i="12" s="1"/>
  <c r="AA21" i="12"/>
  <c r="G21" i="12" a="1"/>
  <c r="G21" i="12" s="1"/>
  <c r="O21" i="12" a="1"/>
  <c r="O21" i="12" s="1"/>
  <c r="N21" i="12" a="1"/>
  <c r="N21" i="12" s="1"/>
  <c r="AE21" i="12" s="1"/>
  <c r="F21" i="12" a="1"/>
  <c r="F21" i="12" s="1"/>
  <c r="E21" i="12" a="1"/>
  <c r="E21" i="12" s="1"/>
  <c r="D21" i="12"/>
  <c r="M21" i="12" a="1"/>
  <c r="M21" i="12" s="1"/>
  <c r="L21" i="12" a="1"/>
  <c r="L21" i="12" s="1"/>
  <c r="AA20" i="15"/>
  <c r="G20" i="15" a="1"/>
  <c r="G20" i="15" s="1"/>
  <c r="O20" i="15" a="1"/>
  <c r="O20" i="15" s="1"/>
  <c r="F20" i="15" a="1"/>
  <c r="F20" i="15" s="1"/>
  <c r="N20" i="15" a="1"/>
  <c r="N20" i="15" s="1"/>
  <c r="AE20" i="15" s="1"/>
  <c r="AF20" i="15" s="1"/>
  <c r="D20" i="15"/>
  <c r="L20" i="15" a="1"/>
  <c r="L20" i="15" s="1"/>
  <c r="M20" i="15" a="1"/>
  <c r="M20" i="15" s="1"/>
  <c r="K20" i="15" a="1"/>
  <c r="K20" i="15" s="1"/>
  <c r="E20" i="15" a="1"/>
  <c r="E20" i="15" s="1"/>
  <c r="L10" i="12" a="1"/>
  <c r="L10" i="12" s="1"/>
  <c r="AA10" i="12"/>
  <c r="G10" i="12" a="1"/>
  <c r="G10" i="12" s="1"/>
  <c r="O10" i="12" a="1"/>
  <c r="O10" i="12" s="1"/>
  <c r="E10" i="12" a="1"/>
  <c r="E10" i="12" s="1"/>
  <c r="N10" i="12" a="1"/>
  <c r="N10" i="12" s="1"/>
  <c r="AE10" i="12" s="1"/>
  <c r="AF10" i="12" s="1"/>
  <c r="D10" i="12"/>
  <c r="M10" i="12" a="1"/>
  <c r="M10" i="12" s="1"/>
  <c r="F10" i="12" a="1"/>
  <c r="F10" i="12" s="1"/>
  <c r="K10" i="12" a="1"/>
  <c r="K10" i="12" s="1"/>
  <c r="K23" i="13" a="1"/>
  <c r="K23" i="13" s="1"/>
  <c r="AA23" i="13"/>
  <c r="G23" i="13" a="1"/>
  <c r="G23" i="13" s="1"/>
  <c r="O23" i="13" a="1"/>
  <c r="O23" i="13" s="1"/>
  <c r="F23" i="13" a="1"/>
  <c r="F23" i="13" s="1"/>
  <c r="N23" i="13" a="1"/>
  <c r="N23" i="13" s="1"/>
  <c r="AE23" i="13" s="1"/>
  <c r="E23" i="13" a="1"/>
  <c r="E23" i="13" s="1"/>
  <c r="M23" i="13" a="1"/>
  <c r="M23" i="13" s="1"/>
  <c r="L23" i="13" a="1"/>
  <c r="L23" i="13" s="1"/>
  <c r="D23" i="13"/>
  <c r="AA22" i="13"/>
  <c r="G22" i="13" a="1"/>
  <c r="G22" i="13" s="1"/>
  <c r="O22" i="13" a="1"/>
  <c r="O22" i="13" s="1"/>
  <c r="F22" i="13" a="1"/>
  <c r="F22" i="13" s="1"/>
  <c r="N22" i="13" a="1"/>
  <c r="N22" i="13" s="1"/>
  <c r="AE22" i="13" s="1"/>
  <c r="E22" i="13" a="1"/>
  <c r="E22" i="13" s="1"/>
  <c r="M22" i="13" a="1"/>
  <c r="M22" i="13" s="1"/>
  <c r="D22" i="13"/>
  <c r="L22" i="13" a="1"/>
  <c r="L22" i="13" s="1"/>
  <c r="K22" i="13" a="1"/>
  <c r="K22" i="13" s="1"/>
  <c r="M14" i="21" a="1"/>
  <c r="M14" i="21" s="1"/>
  <c r="L14" i="21" a="1"/>
  <c r="L14" i="21" s="1"/>
  <c r="E14" i="21" a="1"/>
  <c r="E14" i="21" s="1"/>
  <c r="G14" i="21" a="1"/>
  <c r="G14" i="21" s="1"/>
  <c r="F14" i="21" a="1"/>
  <c r="F14" i="21" s="1"/>
  <c r="AA14" i="21"/>
  <c r="O14" i="21" a="1"/>
  <c r="O14" i="21" s="1"/>
  <c r="N14" i="21" a="1"/>
  <c r="N14" i="21" s="1"/>
  <c r="AE14" i="21" s="1"/>
  <c r="AF14" i="21" s="1"/>
  <c r="K14" i="21" a="1"/>
  <c r="K14" i="21" s="1"/>
  <c r="D14" i="21"/>
  <c r="O16" i="20" a="1"/>
  <c r="O16" i="20" s="1"/>
  <c r="F16" i="20" a="1"/>
  <c r="F16" i="20" s="1"/>
  <c r="N16" i="20" a="1"/>
  <c r="N16" i="20" s="1"/>
  <c r="AE16" i="20" s="1"/>
  <c r="AF16" i="20" s="1"/>
  <c r="E16" i="20" a="1"/>
  <c r="E16" i="20" s="1"/>
  <c r="D16" i="20"/>
  <c r="L16" i="20" a="1"/>
  <c r="L16" i="20" s="1"/>
  <c r="K16" i="20" a="1"/>
  <c r="K16" i="20" s="1"/>
  <c r="AA16" i="20"/>
  <c r="M16" i="20" a="1"/>
  <c r="M16" i="20" s="1"/>
  <c r="G16" i="20" a="1"/>
  <c r="G16" i="20" s="1"/>
  <c r="K21" i="17" a="1"/>
  <c r="K21" i="17" s="1"/>
  <c r="AA21" i="17"/>
  <c r="G21" i="17" a="1"/>
  <c r="G21" i="17" s="1"/>
  <c r="O21" i="17" a="1"/>
  <c r="O21" i="17" s="1"/>
  <c r="F21" i="17" a="1"/>
  <c r="F21" i="17" s="1"/>
  <c r="N21" i="17" a="1"/>
  <c r="N21" i="17" s="1"/>
  <c r="AE21" i="17" s="1"/>
  <c r="E21" i="17" a="1"/>
  <c r="E21" i="17" s="1"/>
  <c r="M21" i="17" a="1"/>
  <c r="M21" i="17" s="1"/>
  <c r="L21" i="17" a="1"/>
  <c r="L21" i="17" s="1"/>
  <c r="D21" i="17"/>
  <c r="AA21" i="15"/>
  <c r="G21" i="15" a="1"/>
  <c r="G21" i="15" s="1"/>
  <c r="O21" i="15" a="1"/>
  <c r="O21" i="15" s="1"/>
  <c r="F21" i="15" a="1"/>
  <c r="F21" i="15" s="1"/>
  <c r="M21" i="15" a="1"/>
  <c r="M21" i="15" s="1"/>
  <c r="D21" i="15"/>
  <c r="N21" i="15" a="1"/>
  <c r="N21" i="15" s="1"/>
  <c r="AE21" i="15" s="1"/>
  <c r="L21" i="15" a="1"/>
  <c r="L21" i="15" s="1"/>
  <c r="K21" i="15" a="1"/>
  <c r="K21" i="15" s="1"/>
  <c r="E21" i="15" a="1"/>
  <c r="E21" i="15" s="1"/>
  <c r="N14" i="20" a="1"/>
  <c r="N14" i="20" s="1"/>
  <c r="AE14" i="20" s="1"/>
  <c r="AF14" i="20" s="1"/>
  <c r="E14" i="20" a="1"/>
  <c r="E14" i="20" s="1"/>
  <c r="M14" i="20" a="1"/>
  <c r="M14" i="20" s="1"/>
  <c r="D14" i="20"/>
  <c r="K14" i="20" a="1"/>
  <c r="K14" i="20" s="1"/>
  <c r="AA14" i="20"/>
  <c r="O14" i="20" a="1"/>
  <c r="O14" i="20" s="1"/>
  <c r="L14" i="20" a="1"/>
  <c r="L14" i="20" s="1"/>
  <c r="G14" i="20" a="1"/>
  <c r="G14" i="20" s="1"/>
  <c r="F14" i="20" a="1"/>
  <c r="F14" i="20" s="1"/>
  <c r="D11" i="20"/>
  <c r="L11" i="20" a="1"/>
  <c r="L11" i="20" s="1"/>
  <c r="K11" i="20" a="1"/>
  <c r="K11" i="20" s="1"/>
  <c r="AA11" i="20"/>
  <c r="G11" i="20" a="1"/>
  <c r="G11" i="20" s="1"/>
  <c r="O11" i="20" a="1"/>
  <c r="O11" i="20" s="1"/>
  <c r="F11" i="20" a="1"/>
  <c r="F11" i="20" s="1"/>
  <c r="N11" i="20" a="1"/>
  <c r="N11" i="20" s="1"/>
  <c r="AE11" i="20" s="1"/>
  <c r="AF11" i="20" s="1"/>
  <c r="M11" i="20" a="1"/>
  <c r="M11" i="20" s="1"/>
  <c r="E11" i="20" a="1"/>
  <c r="E11" i="20" s="1"/>
  <c r="N19" i="29" a="1"/>
  <c r="N19" i="29" s="1"/>
  <c r="AE19" i="29" s="1"/>
  <c r="AF19" i="29" s="1"/>
  <c r="E19" i="29" a="1"/>
  <c r="E19" i="29" s="1"/>
  <c r="M19" i="29" a="1"/>
  <c r="M19" i="29" s="1"/>
  <c r="D19" i="29"/>
  <c r="K19" i="29" a="1"/>
  <c r="K19" i="29" s="1"/>
  <c r="F19" i="29" a="1"/>
  <c r="F19" i="29" s="1"/>
  <c r="AA19" i="29"/>
  <c r="O19" i="29" a="1"/>
  <c r="O19" i="29" s="1"/>
  <c r="L19" i="29" a="1"/>
  <c r="L19" i="29" s="1"/>
  <c r="G19" i="29" a="1"/>
  <c r="G19" i="29" s="1"/>
  <c r="AA10" i="24"/>
  <c r="G10" i="24" a="1"/>
  <c r="G10" i="24" s="1"/>
  <c r="O10" i="24" a="1"/>
  <c r="O10" i="24" s="1"/>
  <c r="F10" i="24" a="1"/>
  <c r="F10" i="24" s="1"/>
  <c r="N10" i="24" a="1"/>
  <c r="N10" i="24" s="1"/>
  <c r="AE10" i="24" s="1"/>
  <c r="AF10" i="24" s="1"/>
  <c r="M10" i="24" a="1"/>
  <c r="M10" i="24" s="1"/>
  <c r="D10" i="24"/>
  <c r="L10" i="24" a="1"/>
  <c r="L10" i="24" s="1"/>
  <c r="E10" i="24" a="1"/>
  <c r="E10" i="24" s="1"/>
  <c r="K10" i="24" a="1"/>
  <c r="K10" i="24" s="1"/>
  <c r="D11" i="23"/>
  <c r="L11" i="23" a="1"/>
  <c r="L11" i="23" s="1"/>
  <c r="K11" i="23" a="1"/>
  <c r="K11" i="23" s="1"/>
  <c r="AA11" i="23"/>
  <c r="G11" i="23" a="1"/>
  <c r="G11" i="23" s="1"/>
  <c r="O11" i="23" a="1"/>
  <c r="O11" i="23" s="1"/>
  <c r="M11" i="23" a="1"/>
  <c r="M11" i="23" s="1"/>
  <c r="E11" i="23" a="1"/>
  <c r="E11" i="23" s="1"/>
  <c r="N11" i="23" a="1"/>
  <c r="N11" i="23" s="1"/>
  <c r="AE11" i="23" s="1"/>
  <c r="AF11" i="23" s="1"/>
  <c r="F11" i="23" a="1"/>
  <c r="F11" i="23" s="1"/>
  <c r="O14" i="25" a="1"/>
  <c r="O14" i="25" s="1"/>
  <c r="F14" i="25" a="1"/>
  <c r="F14" i="25" s="1"/>
  <c r="N14" i="25" a="1"/>
  <c r="N14" i="25" s="1"/>
  <c r="AE14" i="25" s="1"/>
  <c r="AF14" i="25" s="1"/>
  <c r="E14" i="25" a="1"/>
  <c r="E14" i="25" s="1"/>
  <c r="M14" i="25" a="1"/>
  <c r="M14" i="25" s="1"/>
  <c r="L14" i="25" a="1"/>
  <c r="L14" i="25" s="1"/>
  <c r="K14" i="25" a="1"/>
  <c r="K14" i="25" s="1"/>
  <c r="D14" i="25"/>
  <c r="AA14" i="25"/>
  <c r="G14" i="25" a="1"/>
  <c r="G14" i="25" s="1"/>
  <c r="AA13" i="22"/>
  <c r="G13" i="22" a="1"/>
  <c r="G13" i="22" s="1"/>
  <c r="O13" i="22" a="1"/>
  <c r="O13" i="22" s="1"/>
  <c r="F13" i="22" a="1"/>
  <c r="F13" i="22" s="1"/>
  <c r="E13" i="22" a="1"/>
  <c r="E13" i="22" s="1"/>
  <c r="M13" i="22" a="1"/>
  <c r="M13" i="22" s="1"/>
  <c r="N13" i="22" a="1"/>
  <c r="N13" i="22" s="1"/>
  <c r="AE13" i="22" s="1"/>
  <c r="AF13" i="22" s="1"/>
  <c r="K13" i="22" a="1"/>
  <c r="K13" i="22" s="1"/>
  <c r="D13" i="22"/>
  <c r="L13" i="22" a="1"/>
  <c r="L13" i="22" s="1"/>
  <c r="D18" i="24"/>
  <c r="L18" i="24" a="1"/>
  <c r="L18" i="24" s="1"/>
  <c r="K18" i="24" a="1"/>
  <c r="K18" i="24" s="1"/>
  <c r="G18" i="24" a="1"/>
  <c r="G18" i="24" s="1"/>
  <c r="F18" i="24" a="1"/>
  <c r="F18" i="24" s="1"/>
  <c r="AA18" i="24"/>
  <c r="O18" i="24" a="1"/>
  <c r="O18" i="24" s="1"/>
  <c r="E18" i="24" a="1"/>
  <c r="E18" i="24" s="1"/>
  <c r="M18" i="24" a="1"/>
  <c r="M18" i="24" s="1"/>
  <c r="N18" i="24" a="1"/>
  <c r="N18" i="24" s="1"/>
  <c r="AE18" i="24" s="1"/>
  <c r="AF18" i="24" s="1"/>
  <c r="D14" i="26"/>
  <c r="L14" i="26" a="1"/>
  <c r="L14" i="26" s="1"/>
  <c r="K14" i="26" a="1"/>
  <c r="K14" i="26" s="1"/>
  <c r="O14" i="26" a="1"/>
  <c r="O14" i="26" s="1"/>
  <c r="N14" i="26" a="1"/>
  <c r="N14" i="26" s="1"/>
  <c r="AE14" i="26" s="1"/>
  <c r="AF14" i="26" s="1"/>
  <c r="AA14" i="26"/>
  <c r="M14" i="26" a="1"/>
  <c r="M14" i="26" s="1"/>
  <c r="G14" i="26" a="1"/>
  <c r="G14" i="26" s="1"/>
  <c r="F14" i="26" a="1"/>
  <c r="F14" i="26" s="1"/>
  <c r="E14" i="26" a="1"/>
  <c r="E14" i="26" s="1"/>
  <c r="K10" i="28" a="1"/>
  <c r="K10" i="28" s="1"/>
  <c r="AA10" i="28"/>
  <c r="G10" i="28" a="1"/>
  <c r="G10" i="28" s="1"/>
  <c r="O10" i="28" a="1"/>
  <c r="O10" i="28" s="1"/>
  <c r="F10" i="28" a="1"/>
  <c r="F10" i="28" s="1"/>
  <c r="N10" i="28" a="1"/>
  <c r="N10" i="28" s="1"/>
  <c r="AE10" i="28" s="1"/>
  <c r="AF10" i="28" s="1"/>
  <c r="M10" i="28" a="1"/>
  <c r="M10" i="28" s="1"/>
  <c r="D10" i="28"/>
  <c r="E10" i="28" a="1"/>
  <c r="E10" i="28" s="1"/>
  <c r="L10" i="28" a="1"/>
  <c r="L10" i="28" s="1"/>
  <c r="D22" i="28"/>
  <c r="K22" i="28" a="1"/>
  <c r="K22" i="28" s="1"/>
  <c r="G22" i="28" a="1"/>
  <c r="G22" i="28" s="1"/>
  <c r="F22" i="28" a="1"/>
  <c r="F22" i="28" s="1"/>
  <c r="AA22" i="28"/>
  <c r="O22" i="28" a="1"/>
  <c r="O22" i="28" s="1"/>
  <c r="E22" i="28" a="1"/>
  <c r="E22" i="28" s="1"/>
  <c r="M22" i="28" a="1"/>
  <c r="M22" i="28" s="1"/>
  <c r="L22" i="28" a="1"/>
  <c r="L22" i="28" s="1"/>
  <c r="N22" i="28" a="1"/>
  <c r="N22" i="28" s="1"/>
  <c r="AE22" i="28" s="1"/>
  <c r="AA15" i="30"/>
  <c r="G15" i="30" a="1"/>
  <c r="G15" i="30" s="1"/>
  <c r="O15" i="30" a="1"/>
  <c r="O15" i="30" s="1"/>
  <c r="F15" i="30" a="1"/>
  <c r="F15" i="30" s="1"/>
  <c r="N15" i="30" a="1"/>
  <c r="N15" i="30" s="1"/>
  <c r="AE15" i="30" s="1"/>
  <c r="AF15" i="30" s="1"/>
  <c r="M15" i="30" a="1"/>
  <c r="M15" i="30" s="1"/>
  <c r="D15" i="30"/>
  <c r="L15" i="30" a="1"/>
  <c r="L15" i="30" s="1"/>
  <c r="K15" i="30" a="1"/>
  <c r="K15" i="30" s="1"/>
  <c r="E15" i="30" a="1"/>
  <c r="E15" i="30" s="1"/>
  <c r="K14" i="29" a="1"/>
  <c r="K14" i="29" s="1"/>
  <c r="F14" i="29" a="1"/>
  <c r="F14" i="29" s="1"/>
  <c r="L14" i="29" a="1"/>
  <c r="L14" i="29" s="1"/>
  <c r="D14" i="29"/>
  <c r="AA14" i="29"/>
  <c r="O14" i="29" a="1"/>
  <c r="O14" i="29" s="1"/>
  <c r="N14" i="29" a="1"/>
  <c r="N14" i="29" s="1"/>
  <c r="AE14" i="29" s="1"/>
  <c r="AF14" i="29" s="1"/>
  <c r="M14" i="29" a="1"/>
  <c r="M14" i="29" s="1"/>
  <c r="G14" i="29" a="1"/>
  <c r="G14" i="29" s="1"/>
  <c r="E14" i="29" a="1"/>
  <c r="E14" i="29" s="1"/>
  <c r="O12" i="35" a="1"/>
  <c r="O12" i="35" s="1"/>
  <c r="F12" i="35" a="1"/>
  <c r="F12" i="35" s="1"/>
  <c r="N12" i="35" a="1"/>
  <c r="N12" i="35" s="1"/>
  <c r="AE12" i="35" s="1"/>
  <c r="AF12" i="35" s="1"/>
  <c r="E12" i="35" a="1"/>
  <c r="E12" i="35" s="1"/>
  <c r="M12" i="35" a="1"/>
  <c r="M12" i="35" s="1"/>
  <c r="D12" i="35"/>
  <c r="L12" i="35" a="1"/>
  <c r="L12" i="35" s="1"/>
  <c r="AA12" i="35"/>
  <c r="G12" i="35" a="1"/>
  <c r="G12" i="35" s="1"/>
  <c r="K12" i="35" a="1"/>
  <c r="K12" i="35" s="1"/>
  <c r="O15" i="36" a="1"/>
  <c r="O15" i="36" s="1"/>
  <c r="F15" i="36" a="1"/>
  <c r="F15" i="36" s="1"/>
  <c r="N15" i="36" a="1"/>
  <c r="N15" i="36" s="1"/>
  <c r="AE15" i="36" s="1"/>
  <c r="AF15" i="36" s="1"/>
  <c r="E15" i="36" a="1"/>
  <c r="E15" i="36" s="1"/>
  <c r="M15" i="36" a="1"/>
  <c r="M15" i="36" s="1"/>
  <c r="D15" i="36"/>
  <c r="L15" i="36" a="1"/>
  <c r="L15" i="36" s="1"/>
  <c r="AA15" i="36"/>
  <c r="K15" i="36" a="1"/>
  <c r="K15" i="36" s="1"/>
  <c r="G15" i="36" a="1"/>
  <c r="G15" i="36" s="1"/>
  <c r="N19" i="32" a="1"/>
  <c r="N19" i="32" s="1"/>
  <c r="AE19" i="32" s="1"/>
  <c r="AF19" i="32" s="1"/>
  <c r="E19" i="32" a="1"/>
  <c r="E19" i="32" s="1"/>
  <c r="M19" i="32" a="1"/>
  <c r="M19" i="32" s="1"/>
  <c r="K19" i="32" a="1"/>
  <c r="K19" i="32" s="1"/>
  <c r="G19" i="32" a="1"/>
  <c r="G19" i="32" s="1"/>
  <c r="F19" i="32" a="1"/>
  <c r="F19" i="32" s="1"/>
  <c r="AA19" i="32"/>
  <c r="L19" i="32" a="1"/>
  <c r="L19" i="32" s="1"/>
  <c r="O19" i="32" a="1"/>
  <c r="O19" i="32" s="1"/>
  <c r="D19" i="32"/>
  <c r="M15" i="34" a="1"/>
  <c r="M15" i="34" s="1"/>
  <c r="D15" i="34"/>
  <c r="L15" i="34" a="1"/>
  <c r="L15" i="34" s="1"/>
  <c r="K15" i="34" a="1"/>
  <c r="K15" i="34" s="1"/>
  <c r="E15" i="34" a="1"/>
  <c r="E15" i="34" s="1"/>
  <c r="AA15" i="34"/>
  <c r="O15" i="34" a="1"/>
  <c r="O15" i="34" s="1"/>
  <c r="N15" i="34" a="1"/>
  <c r="N15" i="34" s="1"/>
  <c r="AE15" i="34" s="1"/>
  <c r="AF15" i="34" s="1"/>
  <c r="F15" i="34" a="1"/>
  <c r="F15" i="34" s="1"/>
  <c r="G15" i="34" a="1"/>
  <c r="G15" i="34" s="1"/>
  <c r="K13" i="32" a="1"/>
  <c r="K13" i="32" s="1"/>
  <c r="AA13" i="32"/>
  <c r="O13" i="32" a="1"/>
  <c r="O13" i="32" s="1"/>
  <c r="E13" i="32" a="1"/>
  <c r="E13" i="32" s="1"/>
  <c r="N13" i="32" a="1"/>
  <c r="N13" i="32" s="1"/>
  <c r="AE13" i="32" s="1"/>
  <c r="AF13" i="32" s="1"/>
  <c r="D13" i="32"/>
  <c r="M13" i="32" a="1"/>
  <c r="M13" i="32" s="1"/>
  <c r="G13" i="32" a="1"/>
  <c r="G13" i="32" s="1"/>
  <c r="L13" i="32" a="1"/>
  <c r="L13" i="32" s="1"/>
  <c r="F13" i="32" a="1"/>
  <c r="F13" i="32" s="1"/>
  <c r="AA22" i="32"/>
  <c r="G22" i="32" a="1"/>
  <c r="G22" i="32" s="1"/>
  <c r="O22" i="32" a="1"/>
  <c r="O22" i="32" s="1"/>
  <c r="F22" i="32" a="1"/>
  <c r="F22" i="32" s="1"/>
  <c r="E22" i="32" a="1"/>
  <c r="E22" i="32" s="1"/>
  <c r="N22" i="32" a="1"/>
  <c r="N22" i="32" s="1"/>
  <c r="AE22" i="32" s="1"/>
  <c r="D22" i="32"/>
  <c r="M22" i="32" a="1"/>
  <c r="M22" i="32" s="1"/>
  <c r="K22" i="32" a="1"/>
  <c r="K22" i="32" s="1"/>
  <c r="L22" i="32" a="1"/>
  <c r="L22" i="32" s="1"/>
  <c r="M22" i="36" a="1"/>
  <c r="M22" i="36" s="1"/>
  <c r="D22" i="36"/>
  <c r="L22" i="36" a="1"/>
  <c r="L22" i="36" s="1"/>
  <c r="K22" i="36" a="1"/>
  <c r="K22" i="36" s="1"/>
  <c r="AA22" i="36"/>
  <c r="G22" i="36" a="1"/>
  <c r="G22" i="36" s="1"/>
  <c r="E22" i="36" a="1"/>
  <c r="E22" i="36" s="1"/>
  <c r="O22" i="36" a="1"/>
  <c r="O22" i="36" s="1"/>
  <c r="N22" i="36" a="1"/>
  <c r="N22" i="36" s="1"/>
  <c r="AE22" i="36" s="1"/>
  <c r="F22" i="36" a="1"/>
  <c r="F22" i="36" s="1"/>
  <c r="K19" i="36" a="1"/>
  <c r="K19" i="36" s="1"/>
  <c r="AA19" i="36"/>
  <c r="G19" i="36" a="1"/>
  <c r="G19" i="36" s="1"/>
  <c r="O19" i="36" a="1"/>
  <c r="O19" i="36" s="1"/>
  <c r="F19" i="36" a="1"/>
  <c r="F19" i="36" s="1"/>
  <c r="N19" i="36" a="1"/>
  <c r="N19" i="36" s="1"/>
  <c r="AE19" i="36" s="1"/>
  <c r="AF19" i="36" s="1"/>
  <c r="E19" i="36" a="1"/>
  <c r="E19" i="36" s="1"/>
  <c r="D19" i="36"/>
  <c r="M19" i="36" a="1"/>
  <c r="M19" i="36" s="1"/>
  <c r="L19" i="36" a="1"/>
  <c r="L19" i="36" s="1"/>
  <c r="D11" i="39"/>
  <c r="E11" i="39" a="1"/>
  <c r="E11" i="39" s="1"/>
  <c r="N11" i="39" a="1"/>
  <c r="N11" i="39" s="1"/>
  <c r="AE11" i="39" s="1"/>
  <c r="AF11" i="39" s="1"/>
  <c r="M11" i="39" a="1"/>
  <c r="M11" i="39" s="1"/>
  <c r="L11" i="39" a="1"/>
  <c r="L11" i="39" s="1"/>
  <c r="K11" i="39" a="1"/>
  <c r="K11" i="39" s="1"/>
  <c r="F11" i="39" a="1"/>
  <c r="F11" i="39" s="1"/>
  <c r="G11" i="39" a="1"/>
  <c r="G11" i="39" s="1"/>
  <c r="AA11" i="39"/>
  <c r="O11" i="39" a="1"/>
  <c r="O11" i="39" s="1"/>
  <c r="L10" i="39" a="1"/>
  <c r="L10" i="39" s="1"/>
  <c r="K10" i="39" a="1"/>
  <c r="K10" i="39" s="1"/>
  <c r="G10" i="39" a="1"/>
  <c r="G10" i="39" s="1"/>
  <c r="AA10" i="39"/>
  <c r="F10" i="39" a="1"/>
  <c r="F10" i="39" s="1"/>
  <c r="O10" i="39" a="1"/>
  <c r="O10" i="39" s="1"/>
  <c r="E10" i="39" a="1"/>
  <c r="E10" i="39" s="1"/>
  <c r="N10" i="39" a="1"/>
  <c r="N10" i="39" s="1"/>
  <c r="AE10" i="39" s="1"/>
  <c r="AF10" i="39" s="1"/>
  <c r="M10" i="39" a="1"/>
  <c r="M10" i="39" s="1"/>
  <c r="D10" i="39"/>
  <c r="M11" i="40" a="1"/>
  <c r="M11" i="40" s="1"/>
  <c r="D11" i="40"/>
  <c r="L11" i="40" a="1"/>
  <c r="L11" i="40" s="1"/>
  <c r="G11" i="40" a="1"/>
  <c r="G11" i="40" s="1"/>
  <c r="AA11" i="40"/>
  <c r="O11" i="40" a="1"/>
  <c r="O11" i="40" s="1"/>
  <c r="N11" i="40" a="1"/>
  <c r="N11" i="40" s="1"/>
  <c r="AE11" i="40" s="1"/>
  <c r="AF11" i="40" s="1"/>
  <c r="K11" i="40" a="1"/>
  <c r="K11" i="40" s="1"/>
  <c r="F11" i="40" a="1"/>
  <c r="F11" i="40" s="1"/>
  <c r="E11" i="40" a="1"/>
  <c r="E11" i="40" s="1"/>
  <c r="F15" i="40" a="1"/>
  <c r="F15" i="40" s="1"/>
  <c r="E15" i="40" a="1"/>
  <c r="E15" i="40" s="1"/>
  <c r="K15" i="40" a="1"/>
  <c r="K15" i="40" s="1"/>
  <c r="G15" i="40" a="1"/>
  <c r="G15" i="40" s="1"/>
  <c r="AA15" i="40"/>
  <c r="O15" i="40" a="1"/>
  <c r="O15" i="40" s="1"/>
  <c r="D15" i="40"/>
  <c r="N15" i="40" a="1"/>
  <c r="N15" i="40" s="1"/>
  <c r="AE15" i="40" s="1"/>
  <c r="AF15" i="40" s="1"/>
  <c r="M15" i="40" a="1"/>
  <c r="M15" i="40" s="1"/>
  <c r="L15" i="40" a="1"/>
  <c r="L15" i="40" s="1"/>
  <c r="D10" i="44"/>
  <c r="K10" i="44" a="1"/>
  <c r="K10" i="44" s="1"/>
  <c r="F10" i="44" a="1"/>
  <c r="F10" i="44" s="1"/>
  <c r="M10" i="44" a="1"/>
  <c r="M10" i="44" s="1"/>
  <c r="L10" i="44" a="1"/>
  <c r="L10" i="44" s="1"/>
  <c r="G10" i="44" a="1"/>
  <c r="G10" i="44" s="1"/>
  <c r="E10" i="44" a="1"/>
  <c r="E10" i="44" s="1"/>
  <c r="AA10" i="44"/>
  <c r="O10" i="44" a="1"/>
  <c r="O10" i="44" s="1"/>
  <c r="N10" i="44" a="1"/>
  <c r="N10" i="44" s="1"/>
  <c r="AE10" i="44" s="1"/>
  <c r="AF10" i="44" s="1"/>
  <c r="AA11" i="41"/>
  <c r="G11" i="41" a="1"/>
  <c r="G11" i="41" s="1"/>
  <c r="O11" i="41" a="1"/>
  <c r="O11" i="41" s="1"/>
  <c r="N11" i="41" a="1"/>
  <c r="N11" i="41" s="1"/>
  <c r="AE11" i="41" s="1"/>
  <c r="AF11" i="41" s="1"/>
  <c r="E11" i="41" a="1"/>
  <c r="E11" i="41" s="1"/>
  <c r="D11" i="41"/>
  <c r="M11" i="41" a="1"/>
  <c r="M11" i="41" s="1"/>
  <c r="L11" i="41" a="1"/>
  <c r="L11" i="41" s="1"/>
  <c r="K11" i="41" a="1"/>
  <c r="K11" i="41" s="1"/>
  <c r="F11" i="41" a="1"/>
  <c r="F11" i="41" s="1"/>
  <c r="L22" i="42" a="1"/>
  <c r="L22" i="42" s="1"/>
  <c r="N22" i="42" a="1"/>
  <c r="N22" i="42" s="1"/>
  <c r="AE22" i="42" s="1"/>
  <c r="F22" i="42" a="1"/>
  <c r="F22" i="42" s="1"/>
  <c r="AA22" i="42"/>
  <c r="E22" i="42" a="1"/>
  <c r="E22" i="42" s="1"/>
  <c r="M22" i="42" a="1"/>
  <c r="M22" i="42" s="1"/>
  <c r="K22" i="42" a="1"/>
  <c r="K22" i="42" s="1"/>
  <c r="G22" i="42" a="1"/>
  <c r="G22" i="42" s="1"/>
  <c r="O22" i="42" a="1"/>
  <c r="O22" i="42" s="1"/>
  <c r="D22" i="42"/>
  <c r="AA15" i="43"/>
  <c r="G15" i="43" a="1"/>
  <c r="G15" i="43" s="1"/>
  <c r="E15" i="43" a="1"/>
  <c r="E15" i="43" s="1"/>
  <c r="O15" i="43" a="1"/>
  <c r="O15" i="43" s="1"/>
  <c r="D15" i="43"/>
  <c r="L15" i="43" a="1"/>
  <c r="L15" i="43" s="1"/>
  <c r="K15" i="43" a="1"/>
  <c r="K15" i="43" s="1"/>
  <c r="N15" i="43" a="1"/>
  <c r="N15" i="43" s="1"/>
  <c r="AE15" i="43" s="1"/>
  <c r="AF15" i="43" s="1"/>
  <c r="M15" i="43" a="1"/>
  <c r="M15" i="43" s="1"/>
  <c r="F15" i="43" a="1"/>
  <c r="F15" i="43" s="1"/>
  <c r="K31" i="12"/>
  <c r="K31" i="27"/>
  <c r="K31" i="39"/>
  <c r="M31" i="11"/>
  <c r="M31" i="24"/>
  <c r="M31" i="37"/>
  <c r="E15" i="10" a="1"/>
  <c r="E15" i="10" s="1"/>
  <c r="M15" i="10" a="1"/>
  <c r="M15" i="10" s="1"/>
  <c r="D15" i="10"/>
  <c r="L15" i="10" a="1"/>
  <c r="L15" i="10" s="1"/>
  <c r="K15" i="10" a="1"/>
  <c r="K15" i="10" s="1"/>
  <c r="N15" i="10" a="1"/>
  <c r="N15" i="10" s="1"/>
  <c r="AE15" i="10" s="1"/>
  <c r="AF15" i="10" s="1"/>
  <c r="G15" i="10" a="1"/>
  <c r="G15" i="10" s="1"/>
  <c r="F15" i="10" a="1"/>
  <c r="F15" i="10" s="1"/>
  <c r="AA15" i="10"/>
  <c r="O15" i="10" a="1"/>
  <c r="O15" i="10" s="1"/>
  <c r="AA19" i="7"/>
  <c r="F19" i="7" a="1"/>
  <c r="F19" i="7" s="1"/>
  <c r="O19" i="7" a="1"/>
  <c r="O19" i="7" s="1"/>
  <c r="E19" i="7" a="1"/>
  <c r="E19" i="7" s="1"/>
  <c r="N19" i="7" a="1"/>
  <c r="N19" i="7" s="1"/>
  <c r="AE19" i="7" s="1"/>
  <c r="AF19" i="7" s="1"/>
  <c r="D19" i="7"/>
  <c r="M19" i="7" a="1"/>
  <c r="M19" i="7" s="1"/>
  <c r="L19" i="7" a="1"/>
  <c r="L19" i="7" s="1"/>
  <c r="K19" i="7" a="1"/>
  <c r="K19" i="7" s="1"/>
  <c r="G19" i="7" a="1"/>
  <c r="G19" i="7" s="1"/>
  <c r="AA23" i="27"/>
  <c r="G23" i="27" a="1"/>
  <c r="G23" i="27" s="1"/>
  <c r="O23" i="27" a="1"/>
  <c r="O23" i="27" s="1"/>
  <c r="F23" i="27" a="1"/>
  <c r="F23" i="27" s="1"/>
  <c r="N23" i="27" a="1"/>
  <c r="N23" i="27" s="1"/>
  <c r="AE23" i="27" s="1"/>
  <c r="E23" i="27" a="1"/>
  <c r="E23" i="27" s="1"/>
  <c r="M23" i="27" a="1"/>
  <c r="M23" i="27" s="1"/>
  <c r="D23" i="27"/>
  <c r="L23" i="27" a="1"/>
  <c r="L23" i="27" s="1"/>
  <c r="K23" i="27" a="1"/>
  <c r="K23" i="27" s="1"/>
  <c r="AA17" i="30"/>
  <c r="G17" i="30" a="1"/>
  <c r="G17" i="30" s="1"/>
  <c r="O17" i="30" a="1"/>
  <c r="O17" i="30" s="1"/>
  <c r="N17" i="30" a="1"/>
  <c r="N17" i="30" s="1"/>
  <c r="AE17" i="30" s="1"/>
  <c r="AF17" i="30" s="1"/>
  <c r="E17" i="30" a="1"/>
  <c r="E17" i="30" s="1"/>
  <c r="M17" i="30" a="1"/>
  <c r="M17" i="30" s="1"/>
  <c r="K17" i="30" a="1"/>
  <c r="K17" i="30" s="1"/>
  <c r="F17" i="30" a="1"/>
  <c r="F17" i="30" s="1"/>
  <c r="D17" i="30"/>
  <c r="L17" i="30" a="1"/>
  <c r="L17" i="30" s="1"/>
  <c r="AA17" i="5"/>
  <c r="G17" i="5" a="1"/>
  <c r="G17" i="5" s="1"/>
  <c r="O17" i="5" a="1"/>
  <c r="O17" i="5" s="1"/>
  <c r="F17" i="5" a="1"/>
  <c r="F17" i="5" s="1"/>
  <c r="N17" i="5" a="1"/>
  <c r="N17" i="5" s="1"/>
  <c r="AE17" i="5" s="1"/>
  <c r="AF17" i="5" s="1"/>
  <c r="E17" i="5" a="1"/>
  <c r="E17" i="5" s="1"/>
  <c r="M17" i="5" a="1"/>
  <c r="M17" i="5" s="1"/>
  <c r="D17" i="5"/>
  <c r="L17" i="5" a="1"/>
  <c r="L17" i="5" s="1"/>
  <c r="K17" i="5" a="1"/>
  <c r="K17" i="5" s="1"/>
  <c r="E23" i="5" a="1"/>
  <c r="E23" i="5" s="1"/>
  <c r="M23" i="5" a="1"/>
  <c r="M23" i="5" s="1"/>
  <c r="D23" i="5"/>
  <c r="L23" i="5" a="1"/>
  <c r="L23" i="5" s="1"/>
  <c r="K23" i="5" a="1"/>
  <c r="K23" i="5" s="1"/>
  <c r="AA23" i="5"/>
  <c r="O23" i="5" a="1"/>
  <c r="O23" i="5" s="1"/>
  <c r="N23" i="5" a="1"/>
  <c r="N23" i="5" s="1"/>
  <c r="AE23" i="5" s="1"/>
  <c r="G23" i="5" a="1"/>
  <c r="G23" i="5" s="1"/>
  <c r="F23" i="5" a="1"/>
  <c r="F23" i="5" s="1"/>
  <c r="N14" i="24" a="1"/>
  <c r="N14" i="24" s="1"/>
  <c r="AE14" i="24" s="1"/>
  <c r="AF14" i="24" s="1"/>
  <c r="K14" i="24" a="1"/>
  <c r="K14" i="24" s="1"/>
  <c r="AA14" i="24"/>
  <c r="O14" i="24" a="1"/>
  <c r="O14" i="24" s="1"/>
  <c r="F14" i="24" a="1"/>
  <c r="F14" i="24" s="1"/>
  <c r="L14" i="24" a="1"/>
  <c r="L14" i="24" s="1"/>
  <c r="M14" i="24" a="1"/>
  <c r="M14" i="24" s="1"/>
  <c r="G14" i="24" a="1"/>
  <c r="G14" i="24" s="1"/>
  <c r="E14" i="24" a="1"/>
  <c r="E14" i="24" s="1"/>
  <c r="D14" i="24"/>
  <c r="E19" i="31" a="1"/>
  <c r="E19" i="31" s="1"/>
  <c r="M19" i="31" a="1"/>
  <c r="M19" i="31" s="1"/>
  <c r="L19" i="31" a="1"/>
  <c r="L19" i="31" s="1"/>
  <c r="K19" i="31" a="1"/>
  <c r="K19" i="31" s="1"/>
  <c r="O19" i="31" a="1"/>
  <c r="O19" i="31" s="1"/>
  <c r="D19" i="31"/>
  <c r="AA19" i="31"/>
  <c r="N19" i="31" a="1"/>
  <c r="N19" i="31" s="1"/>
  <c r="AE19" i="31" s="1"/>
  <c r="AF19" i="31" s="1"/>
  <c r="G19" i="31" a="1"/>
  <c r="G19" i="31" s="1"/>
  <c r="F19" i="31" a="1"/>
  <c r="F19" i="31" s="1"/>
  <c r="E17" i="37" a="1"/>
  <c r="E17" i="37" s="1"/>
  <c r="M17" i="37" a="1"/>
  <c r="M17" i="37" s="1"/>
  <c r="D17" i="37"/>
  <c r="L17" i="37" a="1"/>
  <c r="L17" i="37" s="1"/>
  <c r="K17" i="37" a="1"/>
  <c r="K17" i="37" s="1"/>
  <c r="F17" i="37" a="1"/>
  <c r="F17" i="37" s="1"/>
  <c r="AA17" i="37"/>
  <c r="O17" i="37" a="1"/>
  <c r="O17" i="37" s="1"/>
  <c r="N17" i="37" a="1"/>
  <c r="N17" i="37" s="1"/>
  <c r="AE17" i="37" s="1"/>
  <c r="AF17" i="37" s="1"/>
  <c r="G17" i="37" a="1"/>
  <c r="G17" i="37" s="1"/>
  <c r="O18" i="40" a="1"/>
  <c r="O18" i="40" s="1"/>
  <c r="D18" i="40"/>
  <c r="AA18" i="40"/>
  <c r="E18" i="40" a="1"/>
  <c r="E18" i="40" s="1"/>
  <c r="N18" i="40" a="1"/>
  <c r="N18" i="40" s="1"/>
  <c r="AE18" i="40" s="1"/>
  <c r="AF18" i="40" s="1"/>
  <c r="M18" i="40" a="1"/>
  <c r="M18" i="40" s="1"/>
  <c r="L18" i="40" a="1"/>
  <c r="L18" i="40" s="1"/>
  <c r="K18" i="40" a="1"/>
  <c r="K18" i="40" s="1"/>
  <c r="G18" i="40" a="1"/>
  <c r="G18" i="40" s="1"/>
  <c r="F18" i="40" a="1"/>
  <c r="F18" i="40" s="1"/>
  <c r="E20" i="11" a="1"/>
  <c r="E20" i="11" s="1"/>
  <c r="K20" i="11" a="1"/>
  <c r="K20" i="11" s="1"/>
  <c r="F20" i="11" a="1"/>
  <c r="F20" i="11" s="1"/>
  <c r="AA20" i="11"/>
  <c r="O20" i="11" a="1"/>
  <c r="O20" i="11" s="1"/>
  <c r="D20" i="11"/>
  <c r="N20" i="11" a="1"/>
  <c r="N20" i="11" s="1"/>
  <c r="AE20" i="11" s="1"/>
  <c r="AF20" i="11" s="1"/>
  <c r="M20" i="11" a="1"/>
  <c r="M20" i="11" s="1"/>
  <c r="G20" i="11" a="1"/>
  <c r="G20" i="11" s="1"/>
  <c r="L20" i="11" a="1"/>
  <c r="L20" i="11" s="1"/>
  <c r="D22" i="7"/>
  <c r="L22" i="7" a="1"/>
  <c r="L22" i="7" s="1"/>
  <c r="G22" i="7" a="1"/>
  <c r="G22" i="7" s="1"/>
  <c r="AA22" i="7"/>
  <c r="F22" i="7" a="1"/>
  <c r="F22" i="7" s="1"/>
  <c r="O22" i="7" a="1"/>
  <c r="O22" i="7" s="1"/>
  <c r="E22" i="7" a="1"/>
  <c r="E22" i="7" s="1"/>
  <c r="N22" i="7" a="1"/>
  <c r="N22" i="7" s="1"/>
  <c r="AE22" i="7" s="1"/>
  <c r="M22" i="7" a="1"/>
  <c r="M22" i="7" s="1"/>
  <c r="K22" i="7" a="1"/>
  <c r="K22" i="7" s="1"/>
  <c r="O11" i="11" a="1"/>
  <c r="O11" i="11" s="1"/>
  <c r="M11" i="11" a="1"/>
  <c r="M11" i="11" s="1"/>
  <c r="D11" i="11"/>
  <c r="F11" i="11" a="1"/>
  <c r="F11" i="11" s="1"/>
  <c r="AA11" i="11"/>
  <c r="E11" i="11" a="1"/>
  <c r="E11" i="11" s="1"/>
  <c r="N11" i="11" a="1"/>
  <c r="N11" i="11" s="1"/>
  <c r="AE11" i="11" s="1"/>
  <c r="AF11" i="11" s="1"/>
  <c r="L11" i="11" a="1"/>
  <c r="L11" i="11" s="1"/>
  <c r="G11" i="11" a="1"/>
  <c r="G11" i="11" s="1"/>
  <c r="K11" i="11" a="1"/>
  <c r="K11" i="11" s="1"/>
  <c r="F14" i="11" a="1"/>
  <c r="F14" i="11" s="1"/>
  <c r="N14" i="11" a="1"/>
  <c r="N14" i="11" s="1"/>
  <c r="AE14" i="11" s="1"/>
  <c r="AF14" i="11" s="1"/>
  <c r="M14" i="11" a="1"/>
  <c r="M14" i="11" s="1"/>
  <c r="L14" i="11" a="1"/>
  <c r="L14" i="11" s="1"/>
  <c r="K14" i="11" a="1"/>
  <c r="K14" i="11" s="1"/>
  <c r="E14" i="11" a="1"/>
  <c r="E14" i="11" s="1"/>
  <c r="O14" i="11" a="1"/>
  <c r="O14" i="11" s="1"/>
  <c r="D14" i="11"/>
  <c r="AA14" i="11"/>
  <c r="G14" i="11" a="1"/>
  <c r="G14" i="11" s="1"/>
  <c r="O11" i="16" a="1"/>
  <c r="O11" i="16" s="1"/>
  <c r="F11" i="16" a="1"/>
  <c r="F11" i="16" s="1"/>
  <c r="N11" i="16" a="1"/>
  <c r="N11" i="16" s="1"/>
  <c r="AE11" i="16" s="1"/>
  <c r="AF11" i="16" s="1"/>
  <c r="E11" i="16" a="1"/>
  <c r="E11" i="16" s="1"/>
  <c r="M11" i="16" a="1"/>
  <c r="M11" i="16" s="1"/>
  <c r="K11" i="16" a="1"/>
  <c r="K11" i="16" s="1"/>
  <c r="AA11" i="16"/>
  <c r="L11" i="16" a="1"/>
  <c r="L11" i="16" s="1"/>
  <c r="G11" i="16" a="1"/>
  <c r="G11" i="16" s="1"/>
  <c r="D11" i="16"/>
  <c r="AA18" i="7"/>
  <c r="G18" i="7" a="1"/>
  <c r="G18" i="7" s="1"/>
  <c r="M18" i="7" a="1"/>
  <c r="M18" i="7" s="1"/>
  <c r="L18" i="7" a="1"/>
  <c r="L18" i="7" s="1"/>
  <c r="K18" i="7" a="1"/>
  <c r="K18" i="7" s="1"/>
  <c r="F18" i="7" a="1"/>
  <c r="F18" i="7" s="1"/>
  <c r="E18" i="7" a="1"/>
  <c r="E18" i="7" s="1"/>
  <c r="D18" i="7"/>
  <c r="O18" i="7" a="1"/>
  <c r="O18" i="7" s="1"/>
  <c r="N18" i="7" a="1"/>
  <c r="N18" i="7" s="1"/>
  <c r="AE18" i="7" s="1"/>
  <c r="AF18" i="7" s="1"/>
  <c r="N21" i="19" a="1"/>
  <c r="N21" i="19" s="1"/>
  <c r="AE21" i="19" s="1"/>
  <c r="M21" i="19" a="1"/>
  <c r="M21" i="19" s="1"/>
  <c r="D21" i="19"/>
  <c r="F21" i="19" a="1"/>
  <c r="F21" i="19" s="1"/>
  <c r="AA21" i="19"/>
  <c r="E21" i="19" a="1"/>
  <c r="E21" i="19" s="1"/>
  <c r="O21" i="19" a="1"/>
  <c r="O21" i="19" s="1"/>
  <c r="L21" i="19" a="1"/>
  <c r="L21" i="19" s="1"/>
  <c r="K21" i="19" a="1"/>
  <c r="K21" i="19" s="1"/>
  <c r="G21" i="19" a="1"/>
  <c r="G21" i="19" s="1"/>
  <c r="F10" i="16" a="1"/>
  <c r="F10" i="16" s="1"/>
  <c r="N10" i="16" a="1"/>
  <c r="N10" i="16" s="1"/>
  <c r="AE10" i="16" s="1"/>
  <c r="AF10" i="16" s="1"/>
  <c r="E10" i="16" a="1"/>
  <c r="E10" i="16" s="1"/>
  <c r="M10" i="16" a="1"/>
  <c r="M10" i="16" s="1"/>
  <c r="D10" i="16"/>
  <c r="K10" i="16" a="1"/>
  <c r="K10" i="16" s="1"/>
  <c r="AA10" i="16"/>
  <c r="O10" i="16" a="1"/>
  <c r="O10" i="16" s="1"/>
  <c r="L10" i="16" a="1"/>
  <c r="L10" i="16" s="1"/>
  <c r="G10" i="16" a="1"/>
  <c r="G10" i="16" s="1"/>
  <c r="L15" i="13" a="1"/>
  <c r="L15" i="13" s="1"/>
  <c r="K15" i="13" a="1"/>
  <c r="K15" i="13" s="1"/>
  <c r="AA15" i="13"/>
  <c r="G15" i="13" a="1"/>
  <c r="G15" i="13" s="1"/>
  <c r="O15" i="13" a="1"/>
  <c r="O15" i="13" s="1"/>
  <c r="F15" i="13" a="1"/>
  <c r="F15" i="13" s="1"/>
  <c r="N15" i="13" a="1"/>
  <c r="N15" i="13" s="1"/>
  <c r="AE15" i="13" s="1"/>
  <c r="AF15" i="13" s="1"/>
  <c r="M15" i="13" a="1"/>
  <c r="M15" i="13" s="1"/>
  <c r="E15" i="13" a="1"/>
  <c r="E15" i="13" s="1"/>
  <c r="D15" i="13"/>
  <c r="K18" i="14" a="1"/>
  <c r="K18" i="14" s="1"/>
  <c r="AA18" i="14"/>
  <c r="G18" i="14" a="1"/>
  <c r="G18" i="14" s="1"/>
  <c r="O18" i="14" a="1"/>
  <c r="O18" i="14" s="1"/>
  <c r="F18" i="14" a="1"/>
  <c r="F18" i="14" s="1"/>
  <c r="N18" i="14" a="1"/>
  <c r="N18" i="14" s="1"/>
  <c r="AE18" i="14" s="1"/>
  <c r="AF18" i="14" s="1"/>
  <c r="E18" i="14" a="1"/>
  <c r="E18" i="14" s="1"/>
  <c r="M18" i="14" a="1"/>
  <c r="M18" i="14" s="1"/>
  <c r="D18" i="14"/>
  <c r="L18" i="14" a="1"/>
  <c r="L18" i="14" s="1"/>
  <c r="AA16" i="14"/>
  <c r="G16" i="14" a="1"/>
  <c r="G16" i="14" s="1"/>
  <c r="O16" i="14" a="1"/>
  <c r="O16" i="14" s="1"/>
  <c r="F16" i="14" a="1"/>
  <c r="F16" i="14" s="1"/>
  <c r="N16" i="14" a="1"/>
  <c r="N16" i="14" s="1"/>
  <c r="AE16" i="14" s="1"/>
  <c r="AF16" i="14" s="1"/>
  <c r="E16" i="14" a="1"/>
  <c r="E16" i="14" s="1"/>
  <c r="M16" i="14" a="1"/>
  <c r="M16" i="14" s="1"/>
  <c r="D16" i="14"/>
  <c r="L16" i="14" a="1"/>
  <c r="L16" i="14" s="1"/>
  <c r="K16" i="14" a="1"/>
  <c r="K16" i="14" s="1"/>
  <c r="F10" i="22" a="1"/>
  <c r="F10" i="22" s="1"/>
  <c r="N10" i="22" a="1"/>
  <c r="N10" i="22" s="1"/>
  <c r="AE10" i="22" s="1"/>
  <c r="AF10" i="22" s="1"/>
  <c r="E10" i="22" a="1"/>
  <c r="E10" i="22" s="1"/>
  <c r="M10" i="22" a="1"/>
  <c r="M10" i="22" s="1"/>
  <c r="L10" i="22" a="1"/>
  <c r="L10" i="22" s="1"/>
  <c r="O10" i="22" a="1"/>
  <c r="O10" i="22" s="1"/>
  <c r="G10" i="22" a="1"/>
  <c r="G10" i="22" s="1"/>
  <c r="D10" i="22"/>
  <c r="AA10" i="22"/>
  <c r="K10" i="22" a="1"/>
  <c r="K10" i="22" s="1"/>
  <c r="D11" i="17"/>
  <c r="L11" i="17" a="1"/>
  <c r="L11" i="17" s="1"/>
  <c r="K11" i="17" a="1"/>
  <c r="K11" i="17" s="1"/>
  <c r="O11" i="17" a="1"/>
  <c r="O11" i="17" s="1"/>
  <c r="F11" i="17" a="1"/>
  <c r="F11" i="17" s="1"/>
  <c r="AA11" i="17"/>
  <c r="N11" i="17" a="1"/>
  <c r="N11" i="17" s="1"/>
  <c r="AE11" i="17" s="1"/>
  <c r="AF11" i="17" s="1"/>
  <c r="M11" i="17" a="1"/>
  <c r="M11" i="17" s="1"/>
  <c r="G11" i="17" a="1"/>
  <c r="G11" i="17" s="1"/>
  <c r="E11" i="17" a="1"/>
  <c r="E11" i="17" s="1"/>
  <c r="K10" i="18" a="1"/>
  <c r="K10" i="18" s="1"/>
  <c r="L10" i="18" a="1"/>
  <c r="L10" i="18" s="1"/>
  <c r="G10" i="18" a="1"/>
  <c r="G10" i="18" s="1"/>
  <c r="AA10" i="18"/>
  <c r="O10" i="18" a="1"/>
  <c r="O10" i="18" s="1"/>
  <c r="F10" i="18" a="1"/>
  <c r="F10" i="18" s="1"/>
  <c r="N10" i="18" a="1"/>
  <c r="N10" i="18" s="1"/>
  <c r="AE10" i="18" s="1"/>
  <c r="AF10" i="18" s="1"/>
  <c r="E10" i="18" a="1"/>
  <c r="E10" i="18" s="1"/>
  <c r="M10" i="18" a="1"/>
  <c r="M10" i="18" s="1"/>
  <c r="D10" i="18"/>
  <c r="AA14" i="16"/>
  <c r="G14" i="16" a="1"/>
  <c r="G14" i="16" s="1"/>
  <c r="O14" i="16" a="1"/>
  <c r="O14" i="16" s="1"/>
  <c r="F14" i="16" a="1"/>
  <c r="F14" i="16" s="1"/>
  <c r="M14" i="16" a="1"/>
  <c r="M14" i="16" s="1"/>
  <c r="D14" i="16"/>
  <c r="N14" i="16" a="1"/>
  <c r="N14" i="16" s="1"/>
  <c r="AE14" i="16" s="1"/>
  <c r="AF14" i="16" s="1"/>
  <c r="L14" i="16" a="1"/>
  <c r="L14" i="16" s="1"/>
  <c r="K14" i="16" a="1"/>
  <c r="K14" i="16" s="1"/>
  <c r="E14" i="16" a="1"/>
  <c r="E14" i="16" s="1"/>
  <c r="M21" i="20" a="1"/>
  <c r="M21" i="20" s="1"/>
  <c r="O21" i="20" a="1"/>
  <c r="O21" i="20" s="1"/>
  <c r="E21" i="20" a="1"/>
  <c r="E21" i="20" s="1"/>
  <c r="N21" i="20" a="1"/>
  <c r="N21" i="20" s="1"/>
  <c r="AE21" i="20" s="1"/>
  <c r="D21" i="20"/>
  <c r="L21" i="20" a="1"/>
  <c r="L21" i="20" s="1"/>
  <c r="K21" i="20" a="1"/>
  <c r="K21" i="20" s="1"/>
  <c r="AA21" i="20"/>
  <c r="G21" i="20" a="1"/>
  <c r="G21" i="20" s="1"/>
  <c r="F21" i="20" a="1"/>
  <c r="F21" i="20" s="1"/>
  <c r="L17" i="22" a="1"/>
  <c r="L17" i="22" s="1"/>
  <c r="K17" i="22" a="1"/>
  <c r="K17" i="22" s="1"/>
  <c r="AA17" i="22"/>
  <c r="G17" i="22" a="1"/>
  <c r="G17" i="22" s="1"/>
  <c r="O17" i="22" a="1"/>
  <c r="O17" i="22" s="1"/>
  <c r="F17" i="22" a="1"/>
  <c r="F17" i="22" s="1"/>
  <c r="D17" i="22"/>
  <c r="N17" i="22" a="1"/>
  <c r="N17" i="22" s="1"/>
  <c r="AE17" i="22" s="1"/>
  <c r="AF17" i="22" s="1"/>
  <c r="E17" i="22" a="1"/>
  <c r="E17" i="22" s="1"/>
  <c r="M17" i="22" a="1"/>
  <c r="M17" i="22" s="1"/>
  <c r="K17" i="20" a="1"/>
  <c r="K17" i="20" s="1"/>
  <c r="AA17" i="20"/>
  <c r="G17" i="20" a="1"/>
  <c r="G17" i="20" s="1"/>
  <c r="F17" i="20" a="1"/>
  <c r="F17" i="20" s="1"/>
  <c r="E17" i="20" a="1"/>
  <c r="E17" i="20" s="1"/>
  <c r="N17" i="20" a="1"/>
  <c r="N17" i="20" s="1"/>
  <c r="AE17" i="20" s="1"/>
  <c r="AF17" i="20" s="1"/>
  <c r="D17" i="20"/>
  <c r="M17" i="20" a="1"/>
  <c r="M17" i="20" s="1"/>
  <c r="O17" i="20" a="1"/>
  <c r="O17" i="20" s="1"/>
  <c r="L17" i="20" a="1"/>
  <c r="L17" i="20" s="1"/>
  <c r="M15" i="26" a="1"/>
  <c r="M15" i="26" s="1"/>
  <c r="D15" i="26"/>
  <c r="L15" i="26" a="1"/>
  <c r="L15" i="26" s="1"/>
  <c r="K15" i="26" a="1"/>
  <c r="K15" i="26" s="1"/>
  <c r="AA15" i="26"/>
  <c r="G15" i="26" a="1"/>
  <c r="G15" i="26" s="1"/>
  <c r="F15" i="26" a="1"/>
  <c r="F15" i="26" s="1"/>
  <c r="E15" i="26" a="1"/>
  <c r="E15" i="26" s="1"/>
  <c r="O15" i="26" a="1"/>
  <c r="O15" i="26" s="1"/>
  <c r="N15" i="26" a="1"/>
  <c r="N15" i="26" s="1"/>
  <c r="AE15" i="26" s="1"/>
  <c r="AF15" i="26" s="1"/>
  <c r="D22" i="23"/>
  <c r="L22" i="23" a="1"/>
  <c r="L22" i="23" s="1"/>
  <c r="K22" i="23" a="1"/>
  <c r="K22" i="23" s="1"/>
  <c r="AA22" i="23"/>
  <c r="G22" i="23" a="1"/>
  <c r="G22" i="23" s="1"/>
  <c r="O22" i="23" a="1"/>
  <c r="O22" i="23" s="1"/>
  <c r="M22" i="23" a="1"/>
  <c r="M22" i="23" s="1"/>
  <c r="E22" i="23" a="1"/>
  <c r="E22" i="23" s="1"/>
  <c r="N22" i="23" a="1"/>
  <c r="N22" i="23" s="1"/>
  <c r="AE22" i="23" s="1"/>
  <c r="F22" i="23" a="1"/>
  <c r="F22" i="23" s="1"/>
  <c r="K15" i="22" a="1"/>
  <c r="K15" i="22" s="1"/>
  <c r="AA15" i="22"/>
  <c r="G15" i="22" a="1"/>
  <c r="G15" i="22" s="1"/>
  <c r="F15" i="22" a="1"/>
  <c r="F15" i="22" s="1"/>
  <c r="N15" i="22" a="1"/>
  <c r="N15" i="22" s="1"/>
  <c r="AE15" i="22" s="1"/>
  <c r="AF15" i="22" s="1"/>
  <c r="E15" i="22" a="1"/>
  <c r="E15" i="22" s="1"/>
  <c r="D15" i="22"/>
  <c r="O15" i="22" a="1"/>
  <c r="O15" i="22" s="1"/>
  <c r="M15" i="22" a="1"/>
  <c r="M15" i="22" s="1"/>
  <c r="L15" i="22" a="1"/>
  <c r="L15" i="22" s="1"/>
  <c r="AA23" i="22"/>
  <c r="G23" i="22" a="1"/>
  <c r="G23" i="22" s="1"/>
  <c r="O23" i="22" a="1"/>
  <c r="O23" i="22" s="1"/>
  <c r="F23" i="22" a="1"/>
  <c r="F23" i="22" s="1"/>
  <c r="E23" i="22" a="1"/>
  <c r="E23" i="22" s="1"/>
  <c r="M23" i="22" a="1"/>
  <c r="M23" i="22" s="1"/>
  <c r="D23" i="22"/>
  <c r="N23" i="22" a="1"/>
  <c r="N23" i="22" s="1"/>
  <c r="AE23" i="22" s="1"/>
  <c r="L23" i="22" a="1"/>
  <c r="L23" i="22" s="1"/>
  <c r="K23" i="22" a="1"/>
  <c r="K23" i="22" s="1"/>
  <c r="E11" i="25" a="1"/>
  <c r="E11" i="25" s="1"/>
  <c r="M11" i="25" a="1"/>
  <c r="M11" i="25" s="1"/>
  <c r="D11" i="25"/>
  <c r="L11" i="25" a="1"/>
  <c r="L11" i="25" s="1"/>
  <c r="G11" i="25" a="1"/>
  <c r="G11" i="25" s="1"/>
  <c r="F11" i="25" a="1"/>
  <c r="F11" i="25" s="1"/>
  <c r="AA11" i="25"/>
  <c r="K11" i="25" a="1"/>
  <c r="K11" i="25" s="1"/>
  <c r="O11" i="25" a="1"/>
  <c r="O11" i="25" s="1"/>
  <c r="N11" i="25" a="1"/>
  <c r="N11" i="25" s="1"/>
  <c r="AE11" i="25" s="1"/>
  <c r="AF11" i="25" s="1"/>
  <c r="D19" i="27"/>
  <c r="L19" i="27" a="1"/>
  <c r="L19" i="27" s="1"/>
  <c r="K19" i="27" a="1"/>
  <c r="K19" i="27" s="1"/>
  <c r="AA19" i="27"/>
  <c r="G19" i="27" a="1"/>
  <c r="G19" i="27" s="1"/>
  <c r="O19" i="27" a="1"/>
  <c r="O19" i="27" s="1"/>
  <c r="N19" i="27" a="1"/>
  <c r="N19" i="27" s="1"/>
  <c r="AE19" i="27" s="1"/>
  <c r="AF19" i="27" s="1"/>
  <c r="M19" i="27" a="1"/>
  <c r="M19" i="27" s="1"/>
  <c r="F19" i="27" a="1"/>
  <c r="F19" i="27" s="1"/>
  <c r="E19" i="27" a="1"/>
  <c r="E19" i="27" s="1"/>
  <c r="N12" i="30" a="1"/>
  <c r="N12" i="30" s="1"/>
  <c r="AE12" i="30" s="1"/>
  <c r="AF12" i="30" s="1"/>
  <c r="E12" i="30" a="1"/>
  <c r="E12" i="30" s="1"/>
  <c r="M12" i="30" a="1"/>
  <c r="M12" i="30" s="1"/>
  <c r="D12" i="30"/>
  <c r="K12" i="30" a="1"/>
  <c r="K12" i="30" s="1"/>
  <c r="F12" i="30" a="1"/>
  <c r="F12" i="30" s="1"/>
  <c r="O12" i="30" a="1"/>
  <c r="O12" i="30" s="1"/>
  <c r="L12" i="30" a="1"/>
  <c r="L12" i="30" s="1"/>
  <c r="G12" i="30" a="1"/>
  <c r="G12" i="30" s="1"/>
  <c r="AA12" i="30"/>
  <c r="AA12" i="29"/>
  <c r="G12" i="29" a="1"/>
  <c r="G12" i="29" s="1"/>
  <c r="O12" i="29" a="1"/>
  <c r="O12" i="29" s="1"/>
  <c r="K12" i="29" a="1"/>
  <c r="K12" i="29" s="1"/>
  <c r="F12" i="29" a="1"/>
  <c r="F12" i="29" s="1"/>
  <c r="E12" i="29" a="1"/>
  <c r="E12" i="29" s="1"/>
  <c r="N12" i="29" a="1"/>
  <c r="N12" i="29" s="1"/>
  <c r="AE12" i="29" s="1"/>
  <c r="AF12" i="29" s="1"/>
  <c r="D12" i="29"/>
  <c r="M12" i="29" a="1"/>
  <c r="M12" i="29" s="1"/>
  <c r="L12" i="29" a="1"/>
  <c r="L12" i="29" s="1"/>
  <c r="L22" i="30" a="1"/>
  <c r="L22" i="30" s="1"/>
  <c r="G22" i="30" a="1"/>
  <c r="G22" i="30" s="1"/>
  <c r="AA22" i="30"/>
  <c r="F22" i="30" a="1"/>
  <c r="F22" i="30" s="1"/>
  <c r="O22" i="30" a="1"/>
  <c r="O22" i="30" s="1"/>
  <c r="N22" i="30" a="1"/>
  <c r="N22" i="30" s="1"/>
  <c r="AE22" i="30" s="1"/>
  <c r="D22" i="30"/>
  <c r="M22" i="30" a="1"/>
  <c r="M22" i="30" s="1"/>
  <c r="E22" i="30" a="1"/>
  <c r="E22" i="30" s="1"/>
  <c r="K22" i="30" a="1"/>
  <c r="K22" i="30" s="1"/>
  <c r="K19" i="30" a="1"/>
  <c r="K19" i="30" s="1"/>
  <c r="O19" i="30" a="1"/>
  <c r="O19" i="30" s="1"/>
  <c r="F19" i="30" a="1"/>
  <c r="F19" i="30" s="1"/>
  <c r="N19" i="30" a="1"/>
  <c r="N19" i="30" s="1"/>
  <c r="AE19" i="30" s="1"/>
  <c r="AF19" i="30" s="1"/>
  <c r="L19" i="30" a="1"/>
  <c r="L19" i="30" s="1"/>
  <c r="D19" i="30"/>
  <c r="AA19" i="30"/>
  <c r="M19" i="30" a="1"/>
  <c r="M19" i="30" s="1"/>
  <c r="G19" i="30" a="1"/>
  <c r="G19" i="30" s="1"/>
  <c r="E19" i="30" a="1"/>
  <c r="E19" i="30" s="1"/>
  <c r="G18" i="28" a="1"/>
  <c r="G18" i="28" s="1"/>
  <c r="AA18" i="28"/>
  <c r="F18" i="28" a="1"/>
  <c r="F18" i="28" s="1"/>
  <c r="O18" i="28" a="1"/>
  <c r="O18" i="28" s="1"/>
  <c r="N18" i="28" a="1"/>
  <c r="N18" i="28" s="1"/>
  <c r="AE18" i="28" s="1"/>
  <c r="AF18" i="28" s="1"/>
  <c r="E18" i="28" a="1"/>
  <c r="E18" i="28" s="1"/>
  <c r="M18" i="28" a="1"/>
  <c r="M18" i="28" s="1"/>
  <c r="D18" i="28"/>
  <c r="K18" i="28" a="1"/>
  <c r="K18" i="28" s="1"/>
  <c r="L18" i="28" a="1"/>
  <c r="L18" i="28" s="1"/>
  <c r="D17" i="31"/>
  <c r="L17" i="31" a="1"/>
  <c r="L17" i="31" s="1"/>
  <c r="K17" i="31" a="1"/>
  <c r="K17" i="31" s="1"/>
  <c r="N17" i="31" a="1"/>
  <c r="N17" i="31" s="1"/>
  <c r="AE17" i="31" s="1"/>
  <c r="AF17" i="31" s="1"/>
  <c r="AA17" i="31"/>
  <c r="O17" i="31" a="1"/>
  <c r="O17" i="31" s="1"/>
  <c r="M17" i="31" a="1"/>
  <c r="M17" i="31" s="1"/>
  <c r="G17" i="31" a="1"/>
  <c r="G17" i="31" s="1"/>
  <c r="F17" i="31" a="1"/>
  <c r="F17" i="31" s="1"/>
  <c r="E17" i="31" a="1"/>
  <c r="E17" i="31" s="1"/>
  <c r="F11" i="35" a="1"/>
  <c r="F11" i="35" s="1"/>
  <c r="N11" i="35" a="1"/>
  <c r="N11" i="35" s="1"/>
  <c r="AE11" i="35" s="1"/>
  <c r="AF11" i="35" s="1"/>
  <c r="E11" i="35" a="1"/>
  <c r="E11" i="35" s="1"/>
  <c r="M11" i="35" a="1"/>
  <c r="M11" i="35" s="1"/>
  <c r="D11" i="35"/>
  <c r="L11" i="35" a="1"/>
  <c r="L11" i="35" s="1"/>
  <c r="O11" i="35" a="1"/>
  <c r="O11" i="35" s="1"/>
  <c r="K11" i="35" a="1"/>
  <c r="K11" i="35" s="1"/>
  <c r="G11" i="35" a="1"/>
  <c r="G11" i="35" s="1"/>
  <c r="AA11" i="35"/>
  <c r="N20" i="35" a="1"/>
  <c r="N20" i="35" s="1"/>
  <c r="AE20" i="35" s="1"/>
  <c r="AF20" i="35" s="1"/>
  <c r="E20" i="35" a="1"/>
  <c r="E20" i="35" s="1"/>
  <c r="K20" i="35" a="1"/>
  <c r="K20" i="35" s="1"/>
  <c r="AA20" i="35"/>
  <c r="O20" i="35" a="1"/>
  <c r="O20" i="35" s="1"/>
  <c r="M20" i="35" a="1"/>
  <c r="M20" i="35" s="1"/>
  <c r="L20" i="35" a="1"/>
  <c r="L20" i="35" s="1"/>
  <c r="D20" i="35"/>
  <c r="F20" i="35" a="1"/>
  <c r="F20" i="35" s="1"/>
  <c r="G20" i="35" a="1"/>
  <c r="G20" i="35" s="1"/>
  <c r="K23" i="32" a="1"/>
  <c r="K23" i="32" s="1"/>
  <c r="N23" i="32" a="1"/>
  <c r="N23" i="32" s="1"/>
  <c r="AE23" i="32" s="1"/>
  <c r="D23" i="32"/>
  <c r="M23" i="32" a="1"/>
  <c r="M23" i="32" s="1"/>
  <c r="L23" i="32" a="1"/>
  <c r="L23" i="32" s="1"/>
  <c r="G23" i="32" a="1"/>
  <c r="G23" i="32" s="1"/>
  <c r="AA23" i="32"/>
  <c r="O23" i="32" a="1"/>
  <c r="O23" i="32" s="1"/>
  <c r="F23" i="32" a="1"/>
  <c r="F23" i="32" s="1"/>
  <c r="E23" i="32" a="1"/>
  <c r="E23" i="32" s="1"/>
  <c r="AA16" i="33"/>
  <c r="G16" i="33" a="1"/>
  <c r="G16" i="33" s="1"/>
  <c r="O16" i="33" a="1"/>
  <c r="O16" i="33" s="1"/>
  <c r="F16" i="33" a="1"/>
  <c r="F16" i="33" s="1"/>
  <c r="N16" i="33" a="1"/>
  <c r="N16" i="33" s="1"/>
  <c r="AE16" i="33" s="1"/>
  <c r="AF16" i="33" s="1"/>
  <c r="M16" i="33" a="1"/>
  <c r="M16" i="33" s="1"/>
  <c r="L16" i="33" a="1"/>
  <c r="L16" i="33" s="1"/>
  <c r="K16" i="33" a="1"/>
  <c r="K16" i="33" s="1"/>
  <c r="E16" i="33" a="1"/>
  <c r="E16" i="33" s="1"/>
  <c r="D16" i="33"/>
  <c r="AA21" i="37"/>
  <c r="G21" i="37" a="1"/>
  <c r="G21" i="37" s="1"/>
  <c r="O21" i="37" a="1"/>
  <c r="O21" i="37" s="1"/>
  <c r="F21" i="37" a="1"/>
  <c r="F21" i="37" s="1"/>
  <c r="N21" i="37" a="1"/>
  <c r="N21" i="37" s="1"/>
  <c r="AE21" i="37" s="1"/>
  <c r="M21" i="37" a="1"/>
  <c r="M21" i="37" s="1"/>
  <c r="L21" i="37" a="1"/>
  <c r="L21" i="37" s="1"/>
  <c r="K21" i="37" a="1"/>
  <c r="K21" i="37" s="1"/>
  <c r="E21" i="37" a="1"/>
  <c r="E21" i="37" s="1"/>
  <c r="D21" i="37"/>
  <c r="N11" i="38" a="1"/>
  <c r="N11" i="38" s="1"/>
  <c r="AE11" i="38" s="1"/>
  <c r="AF11" i="38" s="1"/>
  <c r="E11" i="38" a="1"/>
  <c r="E11" i="38" s="1"/>
  <c r="M11" i="38" a="1"/>
  <c r="M11" i="38" s="1"/>
  <c r="D11" i="38"/>
  <c r="L11" i="38" a="1"/>
  <c r="L11" i="38" s="1"/>
  <c r="K11" i="38" a="1"/>
  <c r="K11" i="38" s="1"/>
  <c r="G11" i="38" a="1"/>
  <c r="G11" i="38" s="1"/>
  <c r="F11" i="38" a="1"/>
  <c r="F11" i="38" s="1"/>
  <c r="AA11" i="38"/>
  <c r="O11" i="38" a="1"/>
  <c r="O11" i="38" s="1"/>
  <c r="O13" i="37" a="1"/>
  <c r="O13" i="37" s="1"/>
  <c r="F13" i="37" a="1"/>
  <c r="F13" i="37" s="1"/>
  <c r="AA13" i="37"/>
  <c r="E13" i="37" a="1"/>
  <c r="E13" i="37" s="1"/>
  <c r="N13" i="37" a="1"/>
  <c r="N13" i="37" s="1"/>
  <c r="AE13" i="37" s="1"/>
  <c r="AF13" i="37" s="1"/>
  <c r="D13" i="37"/>
  <c r="M13" i="37" a="1"/>
  <c r="M13" i="37" s="1"/>
  <c r="G13" i="37" a="1"/>
  <c r="G13" i="37" s="1"/>
  <c r="K13" i="37" a="1"/>
  <c r="K13" i="37" s="1"/>
  <c r="L13" i="37" a="1"/>
  <c r="L13" i="37" s="1"/>
  <c r="O16" i="39" a="1"/>
  <c r="O16" i="39" s="1"/>
  <c r="F16" i="39" a="1"/>
  <c r="F16" i="39" s="1"/>
  <c r="N16" i="39" a="1"/>
  <c r="N16" i="39" s="1"/>
  <c r="AE16" i="39" s="1"/>
  <c r="AF16" i="39" s="1"/>
  <c r="G16" i="39" a="1"/>
  <c r="G16" i="39" s="1"/>
  <c r="E16" i="39" a="1"/>
  <c r="E16" i="39" s="1"/>
  <c r="D16" i="39"/>
  <c r="AA16" i="39"/>
  <c r="M16" i="39" a="1"/>
  <c r="M16" i="39" s="1"/>
  <c r="L16" i="39" a="1"/>
  <c r="L16" i="39" s="1"/>
  <c r="K16" i="39" a="1"/>
  <c r="K16" i="39" s="1"/>
  <c r="O21" i="40" a="1"/>
  <c r="O21" i="40" s="1"/>
  <c r="N21" i="40" a="1"/>
  <c r="N21" i="40" s="1"/>
  <c r="AE21" i="40" s="1"/>
  <c r="M21" i="40" a="1"/>
  <c r="M21" i="40" s="1"/>
  <c r="L21" i="40" a="1"/>
  <c r="L21" i="40" s="1"/>
  <c r="K21" i="40" a="1"/>
  <c r="K21" i="40" s="1"/>
  <c r="G21" i="40" a="1"/>
  <c r="G21" i="40" s="1"/>
  <c r="AA21" i="40"/>
  <c r="D21" i="40"/>
  <c r="F21" i="40" a="1"/>
  <c r="F21" i="40" s="1"/>
  <c r="E21" i="40" a="1"/>
  <c r="E21" i="40" s="1"/>
  <c r="N23" i="41" a="1"/>
  <c r="N23" i="41" s="1"/>
  <c r="AE23" i="41" s="1"/>
  <c r="D23" i="41"/>
  <c r="AA23" i="41"/>
  <c r="F23" i="41" a="1"/>
  <c r="F23" i="41" s="1"/>
  <c r="O23" i="41" a="1"/>
  <c r="O23" i="41" s="1"/>
  <c r="E23" i="41" a="1"/>
  <c r="E23" i="41" s="1"/>
  <c r="M23" i="41" a="1"/>
  <c r="M23" i="41" s="1"/>
  <c r="L23" i="41" a="1"/>
  <c r="L23" i="41" s="1"/>
  <c r="K23" i="41" a="1"/>
  <c r="K23" i="41" s="1"/>
  <c r="G23" i="41" a="1"/>
  <c r="G23" i="41" s="1"/>
  <c r="D22" i="40"/>
  <c r="O22" i="40" a="1"/>
  <c r="O22" i="40" s="1"/>
  <c r="L22" i="40" a="1"/>
  <c r="L22" i="40" s="1"/>
  <c r="K22" i="40" a="1"/>
  <c r="K22" i="40" s="1"/>
  <c r="G22" i="40" a="1"/>
  <c r="G22" i="40" s="1"/>
  <c r="F22" i="40" a="1"/>
  <c r="F22" i="40" s="1"/>
  <c r="E22" i="40" a="1"/>
  <c r="E22" i="40" s="1"/>
  <c r="AA22" i="40"/>
  <c r="M22" i="40" a="1"/>
  <c r="M22" i="40" s="1"/>
  <c r="N22" i="40" a="1"/>
  <c r="N22" i="40" s="1"/>
  <c r="AE22" i="40" s="1"/>
  <c r="F14" i="41" a="1"/>
  <c r="F14" i="41" s="1"/>
  <c r="M14" i="41" a="1"/>
  <c r="M14" i="41" s="1"/>
  <c r="G14" i="41" a="1"/>
  <c r="G14" i="41" s="1"/>
  <c r="O14" i="41" a="1"/>
  <c r="O14" i="41" s="1"/>
  <c r="E14" i="41" a="1"/>
  <c r="E14" i="41" s="1"/>
  <c r="N14" i="41" a="1"/>
  <c r="N14" i="41" s="1"/>
  <c r="AE14" i="41" s="1"/>
  <c r="AF14" i="41" s="1"/>
  <c r="D14" i="41"/>
  <c r="K14" i="41" a="1"/>
  <c r="K14" i="41" s="1"/>
  <c r="AA14" i="41"/>
  <c r="L14" i="41" a="1"/>
  <c r="L14" i="41" s="1"/>
  <c r="O10" i="43" a="1"/>
  <c r="O10" i="43" s="1"/>
  <c r="E10" i="43" a="1"/>
  <c r="E10" i="43" s="1"/>
  <c r="K10" i="43" a="1"/>
  <c r="K10" i="43" s="1"/>
  <c r="AA10" i="43"/>
  <c r="D10" i="43"/>
  <c r="M10" i="43" a="1"/>
  <c r="M10" i="43" s="1"/>
  <c r="N10" i="43" a="1"/>
  <c r="N10" i="43" s="1"/>
  <c r="AE10" i="43" s="1"/>
  <c r="AF10" i="43" s="1"/>
  <c r="L10" i="43" a="1"/>
  <c r="L10" i="43" s="1"/>
  <c r="G10" i="43" a="1"/>
  <c r="G10" i="43" s="1"/>
  <c r="F10" i="43" a="1"/>
  <c r="F10" i="43" s="1"/>
  <c r="AA20" i="44"/>
  <c r="G20" i="44" a="1"/>
  <c r="G20" i="44" s="1"/>
  <c r="E20" i="44" a="1"/>
  <c r="E20" i="44" s="1"/>
  <c r="N20" i="44" a="1"/>
  <c r="N20" i="44" s="1"/>
  <c r="AE20" i="44" s="1"/>
  <c r="AF20" i="44" s="1"/>
  <c r="M20" i="44" a="1"/>
  <c r="M20" i="44" s="1"/>
  <c r="L20" i="44" a="1"/>
  <c r="L20" i="44" s="1"/>
  <c r="K20" i="44" a="1"/>
  <c r="K20" i="44" s="1"/>
  <c r="F20" i="44" a="1"/>
  <c r="F20" i="44" s="1"/>
  <c r="O20" i="44" a="1"/>
  <c r="O20" i="44" s="1"/>
  <c r="D20" i="44"/>
  <c r="K31" i="8"/>
  <c r="K31" i="18"/>
  <c r="K31" i="29"/>
  <c r="K31" i="40"/>
  <c r="M31" i="15"/>
  <c r="M31" i="28"/>
  <c r="D13" i="21"/>
  <c r="K13" i="21" a="1"/>
  <c r="K13" i="21" s="1"/>
  <c r="M13" i="21" a="1"/>
  <c r="M13" i="21" s="1"/>
  <c r="L13" i="21" a="1"/>
  <c r="L13" i="21" s="1"/>
  <c r="G13" i="21" a="1"/>
  <c r="G13" i="21" s="1"/>
  <c r="F13" i="21" a="1"/>
  <c r="F13" i="21" s="1"/>
  <c r="AA13" i="21"/>
  <c r="E13" i="21" a="1"/>
  <c r="E13" i="21" s="1"/>
  <c r="O13" i="21" a="1"/>
  <c r="O13" i="21" s="1"/>
  <c r="N13" i="21" a="1"/>
  <c r="N13" i="21" s="1"/>
  <c r="AE13" i="21" s="1"/>
  <c r="AF13" i="21" s="1"/>
  <c r="AA17" i="33"/>
  <c r="G17" i="33" a="1"/>
  <c r="G17" i="33" s="1"/>
  <c r="O17" i="33" a="1"/>
  <c r="O17" i="33" s="1"/>
  <c r="F17" i="33" a="1"/>
  <c r="F17" i="33" s="1"/>
  <c r="L17" i="33" a="1"/>
  <c r="L17" i="33" s="1"/>
  <c r="K17" i="33" a="1"/>
  <c r="K17" i="33" s="1"/>
  <c r="E17" i="33" a="1"/>
  <c r="E17" i="33" s="1"/>
  <c r="N17" i="33" a="1"/>
  <c r="N17" i="33" s="1"/>
  <c r="AE17" i="33" s="1"/>
  <c r="AF17" i="33" s="1"/>
  <c r="M17" i="33" a="1"/>
  <c r="M17" i="33" s="1"/>
  <c r="D17" i="33"/>
  <c r="M10" i="14" a="1"/>
  <c r="M10" i="14" s="1"/>
  <c r="D10" i="14"/>
  <c r="L10" i="14" a="1"/>
  <c r="L10" i="14" s="1"/>
  <c r="K10" i="14" a="1"/>
  <c r="K10" i="14" s="1"/>
  <c r="AA10" i="14"/>
  <c r="G10" i="14" a="1"/>
  <c r="G10" i="14" s="1"/>
  <c r="O10" i="14" a="1"/>
  <c r="O10" i="14" s="1"/>
  <c r="F10" i="14" a="1"/>
  <c r="F10" i="14" s="1"/>
  <c r="E10" i="14" a="1"/>
  <c r="E10" i="14" s="1"/>
  <c r="N10" i="14" a="1"/>
  <c r="N10" i="14" s="1"/>
  <c r="AE10" i="14" s="1"/>
  <c r="AF10" i="14" s="1"/>
  <c r="O11" i="19" a="1"/>
  <c r="O11" i="19" s="1"/>
  <c r="N11" i="19" a="1"/>
  <c r="N11" i="19" s="1"/>
  <c r="AE11" i="19" s="1"/>
  <c r="AF11" i="19" s="1"/>
  <c r="G11" i="19" a="1"/>
  <c r="G11" i="19" s="1"/>
  <c r="F11" i="19" a="1"/>
  <c r="F11" i="19" s="1"/>
  <c r="AA11" i="19"/>
  <c r="E11" i="19" a="1"/>
  <c r="E11" i="19" s="1"/>
  <c r="D11" i="19"/>
  <c r="M11" i="19" a="1"/>
  <c r="M11" i="19" s="1"/>
  <c r="L11" i="19" a="1"/>
  <c r="L11" i="19" s="1"/>
  <c r="K11" i="19" a="1"/>
  <c r="K11" i="19" s="1"/>
  <c r="K17" i="27" a="1"/>
  <c r="K17" i="27" s="1"/>
  <c r="AA17" i="27"/>
  <c r="G17" i="27" a="1"/>
  <c r="G17" i="27" s="1"/>
  <c r="O17" i="27" a="1"/>
  <c r="O17" i="27" s="1"/>
  <c r="F17" i="27" a="1"/>
  <c r="F17" i="27" s="1"/>
  <c r="N17" i="27" a="1"/>
  <c r="N17" i="27" s="1"/>
  <c r="AE17" i="27" s="1"/>
  <c r="AF17" i="27" s="1"/>
  <c r="M17" i="27" a="1"/>
  <c r="M17" i="27" s="1"/>
  <c r="L17" i="27" a="1"/>
  <c r="L17" i="27" s="1"/>
  <c r="E17" i="27" a="1"/>
  <c r="E17" i="27" s="1"/>
  <c r="D17" i="27"/>
  <c r="N18" i="37" a="1"/>
  <c r="N18" i="37" s="1"/>
  <c r="AE18" i="37" s="1"/>
  <c r="AF18" i="37" s="1"/>
  <c r="E18" i="37" a="1"/>
  <c r="E18" i="37" s="1"/>
  <c r="M18" i="37" a="1"/>
  <c r="M18" i="37" s="1"/>
  <c r="D18" i="37"/>
  <c r="F18" i="37" a="1"/>
  <c r="F18" i="37" s="1"/>
  <c r="AA18" i="37"/>
  <c r="O18" i="37" a="1"/>
  <c r="O18" i="37" s="1"/>
  <c r="L18" i="37" a="1"/>
  <c r="L18" i="37" s="1"/>
  <c r="K18" i="37" a="1"/>
  <c r="K18" i="37" s="1"/>
  <c r="G18" i="37" a="1"/>
  <c r="G18" i="37" s="1"/>
  <c r="O13" i="43" a="1"/>
  <c r="O13" i="43" s="1"/>
  <c r="F13" i="43" a="1"/>
  <c r="F13" i="43" s="1"/>
  <c r="D13" i="43"/>
  <c r="K13" i="43" a="1"/>
  <c r="K13" i="43" s="1"/>
  <c r="E13" i="43" a="1"/>
  <c r="E13" i="43" s="1"/>
  <c r="N13" i="43" a="1"/>
  <c r="N13" i="43" s="1"/>
  <c r="AE13" i="43" s="1"/>
  <c r="AF13" i="43" s="1"/>
  <c r="AA13" i="43"/>
  <c r="M13" i="43" a="1"/>
  <c r="M13" i="43" s="1"/>
  <c r="L13" i="43" a="1"/>
  <c r="L13" i="43" s="1"/>
  <c r="G13" i="43" a="1"/>
  <c r="G13" i="43" s="1"/>
  <c r="AA17" i="7"/>
  <c r="G17" i="7" a="1"/>
  <c r="G17" i="7" s="1"/>
  <c r="O17" i="7" a="1"/>
  <c r="O17" i="7" s="1"/>
  <c r="F17" i="7" a="1"/>
  <c r="F17" i="7" s="1"/>
  <c r="E17" i="7" a="1"/>
  <c r="E17" i="7" s="1"/>
  <c r="N17" i="7" a="1"/>
  <c r="N17" i="7" s="1"/>
  <c r="AE17" i="7" s="1"/>
  <c r="AF17" i="7" s="1"/>
  <c r="D17" i="7"/>
  <c r="M17" i="7" a="1"/>
  <c r="M17" i="7" s="1"/>
  <c r="L17" i="7" a="1"/>
  <c r="L17" i="7" s="1"/>
  <c r="K17" i="7" a="1"/>
  <c r="K17" i="7" s="1"/>
  <c r="M10" i="7" a="1"/>
  <c r="M10" i="7" s="1"/>
  <c r="D10" i="7"/>
  <c r="O10" i="7" a="1"/>
  <c r="O10" i="7" s="1"/>
  <c r="L10" i="7" a="1"/>
  <c r="L10" i="7" s="1"/>
  <c r="K10" i="7" a="1"/>
  <c r="K10" i="7" s="1"/>
  <c r="AA10" i="7"/>
  <c r="G10" i="7" a="1"/>
  <c r="G10" i="7" s="1"/>
  <c r="F10" i="7" a="1"/>
  <c r="F10" i="7" s="1"/>
  <c r="E10" i="7" a="1"/>
  <c r="E10" i="7" s="1"/>
  <c r="N10" i="7" a="1"/>
  <c r="N10" i="7" s="1"/>
  <c r="AE10" i="7" s="1"/>
  <c r="AF10" i="7" s="1"/>
  <c r="AA10" i="13"/>
  <c r="G10" i="13" a="1"/>
  <c r="G10" i="13" s="1"/>
  <c r="O10" i="13" a="1"/>
  <c r="O10" i="13" s="1"/>
  <c r="F10" i="13" a="1"/>
  <c r="F10" i="13" s="1"/>
  <c r="E10" i="13" a="1"/>
  <c r="E10" i="13" s="1"/>
  <c r="M10" i="13" a="1"/>
  <c r="M10" i="13" s="1"/>
  <c r="D10" i="13"/>
  <c r="L10" i="13" a="1"/>
  <c r="L10" i="13" s="1"/>
  <c r="N10" i="13" a="1"/>
  <c r="N10" i="13" s="1"/>
  <c r="AE10" i="13" s="1"/>
  <c r="AF10" i="13" s="1"/>
  <c r="K10" i="13" a="1"/>
  <c r="K10" i="13" s="1"/>
  <c r="P33" i="42"/>
  <c r="P33" i="44"/>
  <c r="P33" i="40"/>
  <c r="P33" i="43"/>
  <c r="P33" i="41"/>
  <c r="P33" i="39"/>
  <c r="P33" i="38"/>
  <c r="P33" i="36"/>
  <c r="P33" i="35"/>
  <c r="P33" i="31"/>
  <c r="P33" i="37"/>
  <c r="P33" i="33"/>
  <c r="P33" i="30"/>
  <c r="P33" i="34"/>
  <c r="P33" i="32"/>
  <c r="P33" i="25"/>
  <c r="P33" i="27"/>
  <c r="P33" i="29"/>
  <c r="P33" i="26"/>
  <c r="P33" i="23"/>
  <c r="P33" i="28"/>
  <c r="P33" i="24"/>
  <c r="P33" i="22"/>
  <c r="P33" i="21"/>
  <c r="P33" i="20"/>
  <c r="P33" i="19"/>
  <c r="P33" i="17"/>
  <c r="P33" i="14"/>
  <c r="P33" i="18"/>
  <c r="P33" i="12"/>
  <c r="P33" i="16"/>
  <c r="P33" i="13"/>
  <c r="P33" i="10"/>
  <c r="P33" i="7"/>
  <c r="P33" i="9"/>
  <c r="P33" i="15"/>
  <c r="P33" i="8"/>
  <c r="P33" i="5"/>
  <c r="P33" i="11"/>
  <c r="K14" i="2"/>
  <c r="K15" i="2" s="1"/>
  <c r="P33" i="6"/>
  <c r="O21" i="13" a="1"/>
  <c r="O21" i="13" s="1"/>
  <c r="F21" i="13" a="1"/>
  <c r="F21" i="13" s="1"/>
  <c r="N21" i="13" a="1"/>
  <c r="N21" i="13" s="1"/>
  <c r="AE21" i="13" s="1"/>
  <c r="E21" i="13" a="1"/>
  <c r="E21" i="13" s="1"/>
  <c r="M21" i="13" a="1"/>
  <c r="M21" i="13" s="1"/>
  <c r="D21" i="13"/>
  <c r="L21" i="13" a="1"/>
  <c r="L21" i="13" s="1"/>
  <c r="K21" i="13" a="1"/>
  <c r="K21" i="13" s="1"/>
  <c r="AA21" i="13"/>
  <c r="G21" i="13" a="1"/>
  <c r="G21" i="13" s="1"/>
  <c r="K23" i="8" a="1"/>
  <c r="K23" i="8" s="1"/>
  <c r="O23" i="8" a="1"/>
  <c r="O23" i="8" s="1"/>
  <c r="F23" i="8" a="1"/>
  <c r="F23" i="8" s="1"/>
  <c r="L23" i="8" a="1"/>
  <c r="L23" i="8" s="1"/>
  <c r="N23" i="8" a="1"/>
  <c r="N23" i="8" s="1"/>
  <c r="AE23" i="8" s="1"/>
  <c r="M23" i="8" a="1"/>
  <c r="M23" i="8" s="1"/>
  <c r="G23" i="8" a="1"/>
  <c r="G23" i="8" s="1"/>
  <c r="E23" i="8" a="1"/>
  <c r="E23" i="8" s="1"/>
  <c r="AA23" i="8"/>
  <c r="D23" i="8"/>
  <c r="AA11" i="8"/>
  <c r="G11" i="8" a="1"/>
  <c r="G11" i="8" s="1"/>
  <c r="F11" i="8" a="1"/>
  <c r="F11" i="8" s="1"/>
  <c r="O11" i="8" a="1"/>
  <c r="O11" i="8" s="1"/>
  <c r="E11" i="8" a="1"/>
  <c r="E11" i="8" s="1"/>
  <c r="N11" i="8" a="1"/>
  <c r="N11" i="8" s="1"/>
  <c r="AE11" i="8" s="1"/>
  <c r="AF11" i="8" s="1"/>
  <c r="D11" i="8"/>
  <c r="M11" i="8" a="1"/>
  <c r="M11" i="8" s="1"/>
  <c r="L11" i="8" a="1"/>
  <c r="L11" i="8" s="1"/>
  <c r="K11" i="8" a="1"/>
  <c r="K11" i="8" s="1"/>
  <c r="N19" i="13" a="1"/>
  <c r="N19" i="13" s="1"/>
  <c r="AE19" i="13" s="1"/>
  <c r="AF19" i="13" s="1"/>
  <c r="E19" i="13" a="1"/>
  <c r="E19" i="13" s="1"/>
  <c r="M19" i="13" a="1"/>
  <c r="M19" i="13" s="1"/>
  <c r="D19" i="13"/>
  <c r="L19" i="13" a="1"/>
  <c r="L19" i="13" s="1"/>
  <c r="K19" i="13" a="1"/>
  <c r="K19" i="13" s="1"/>
  <c r="AA19" i="13"/>
  <c r="O19" i="13" a="1"/>
  <c r="O19" i="13" s="1"/>
  <c r="G19" i="13" a="1"/>
  <c r="G19" i="13" s="1"/>
  <c r="F19" i="13" a="1"/>
  <c r="F19" i="13" s="1"/>
  <c r="D23" i="10"/>
  <c r="K23" i="10" a="1"/>
  <c r="K23" i="10" s="1"/>
  <c r="G23" i="10" a="1"/>
  <c r="G23" i="10" s="1"/>
  <c r="AA23" i="10"/>
  <c r="F23" i="10" a="1"/>
  <c r="F23" i="10" s="1"/>
  <c r="O23" i="10" a="1"/>
  <c r="O23" i="10" s="1"/>
  <c r="E23" i="10" a="1"/>
  <c r="E23" i="10" s="1"/>
  <c r="M23" i="10" a="1"/>
  <c r="M23" i="10" s="1"/>
  <c r="N23" i="10" a="1"/>
  <c r="N23" i="10" s="1"/>
  <c r="AE23" i="10" s="1"/>
  <c r="L23" i="10" a="1"/>
  <c r="L23" i="10" s="1"/>
  <c r="L20" i="14" a="1"/>
  <c r="L20" i="14" s="1"/>
  <c r="K20" i="14" a="1"/>
  <c r="K20" i="14" s="1"/>
  <c r="AA20" i="14"/>
  <c r="G20" i="14" a="1"/>
  <c r="G20" i="14" s="1"/>
  <c r="O20" i="14" a="1"/>
  <c r="O20" i="14" s="1"/>
  <c r="F20" i="14" a="1"/>
  <c r="F20" i="14" s="1"/>
  <c r="N20" i="14" a="1"/>
  <c r="N20" i="14" s="1"/>
  <c r="AE20" i="14" s="1"/>
  <c r="AF20" i="14" s="1"/>
  <c r="E20" i="14" a="1"/>
  <c r="E20" i="14" s="1"/>
  <c r="D20" i="14"/>
  <c r="M20" i="14" a="1"/>
  <c r="M20" i="14" s="1"/>
  <c r="AA19" i="12"/>
  <c r="G19" i="12" a="1"/>
  <c r="G19" i="12" s="1"/>
  <c r="F19" i="12" a="1"/>
  <c r="F19" i="12" s="1"/>
  <c r="N19" i="12" a="1"/>
  <c r="N19" i="12" s="1"/>
  <c r="AE19" i="12" s="1"/>
  <c r="AF19" i="12" s="1"/>
  <c r="M19" i="12" a="1"/>
  <c r="M19" i="12" s="1"/>
  <c r="E19" i="12" a="1"/>
  <c r="E19" i="12" s="1"/>
  <c r="D19" i="12"/>
  <c r="O19" i="12" a="1"/>
  <c r="O19" i="12" s="1"/>
  <c r="L19" i="12" a="1"/>
  <c r="L19" i="12" s="1"/>
  <c r="K19" i="12" a="1"/>
  <c r="K19" i="12" s="1"/>
  <c r="AA12" i="16"/>
  <c r="G12" i="16" a="1"/>
  <c r="G12" i="16" s="1"/>
  <c r="O12" i="16" a="1"/>
  <c r="O12" i="16" s="1"/>
  <c r="F12" i="16" a="1"/>
  <c r="F12" i="16" s="1"/>
  <c r="N12" i="16" a="1"/>
  <c r="N12" i="16" s="1"/>
  <c r="AE12" i="16" s="1"/>
  <c r="AF12" i="16" s="1"/>
  <c r="E12" i="16" a="1"/>
  <c r="E12" i="16" s="1"/>
  <c r="L12" i="16" a="1"/>
  <c r="L12" i="16" s="1"/>
  <c r="D12" i="16"/>
  <c r="M12" i="16" a="1"/>
  <c r="M12" i="16" s="1"/>
  <c r="K12" i="16" a="1"/>
  <c r="K12" i="16" s="1"/>
  <c r="M15" i="15" a="1"/>
  <c r="M15" i="15" s="1"/>
  <c r="D15" i="15"/>
  <c r="L15" i="15" a="1"/>
  <c r="L15" i="15" s="1"/>
  <c r="AA15" i="15"/>
  <c r="G15" i="15" a="1"/>
  <c r="G15" i="15" s="1"/>
  <c r="K15" i="15" a="1"/>
  <c r="K15" i="15" s="1"/>
  <c r="F15" i="15" a="1"/>
  <c r="F15" i="15" s="1"/>
  <c r="E15" i="15" a="1"/>
  <c r="E15" i="15" s="1"/>
  <c r="N15" i="15" a="1"/>
  <c r="N15" i="15" s="1"/>
  <c r="AE15" i="15" s="1"/>
  <c r="AF15" i="15" s="1"/>
  <c r="O15" i="15" a="1"/>
  <c r="O15" i="15" s="1"/>
  <c r="D22" i="17"/>
  <c r="L22" i="17" a="1"/>
  <c r="L22" i="17" s="1"/>
  <c r="K22" i="17" a="1"/>
  <c r="K22" i="17" s="1"/>
  <c r="AA22" i="17"/>
  <c r="G22" i="17" a="1"/>
  <c r="G22" i="17" s="1"/>
  <c r="O22" i="17" a="1"/>
  <c r="O22" i="17" s="1"/>
  <c r="F22" i="17" a="1"/>
  <c r="F22" i="17" s="1"/>
  <c r="E22" i="17" a="1"/>
  <c r="E22" i="17" s="1"/>
  <c r="N22" i="17" a="1"/>
  <c r="N22" i="17" s="1"/>
  <c r="AE22" i="17" s="1"/>
  <c r="M22" i="17" a="1"/>
  <c r="M22" i="17" s="1"/>
  <c r="M14" i="18" a="1"/>
  <c r="M14" i="18" s="1"/>
  <c r="K14" i="18" a="1"/>
  <c r="K14" i="18" s="1"/>
  <c r="G14" i="18" a="1"/>
  <c r="G14" i="18" s="1"/>
  <c r="AA14" i="18"/>
  <c r="O14" i="18" a="1"/>
  <c r="O14" i="18" s="1"/>
  <c r="F14" i="18" a="1"/>
  <c r="F14" i="18" s="1"/>
  <c r="N14" i="18" a="1"/>
  <c r="N14" i="18" s="1"/>
  <c r="AE14" i="18" s="1"/>
  <c r="AF14" i="18" s="1"/>
  <c r="E14" i="18" a="1"/>
  <c r="E14" i="18" s="1"/>
  <c r="L14" i="18" a="1"/>
  <c r="L14" i="18" s="1"/>
  <c r="D14" i="18"/>
  <c r="AA19" i="17"/>
  <c r="G19" i="17" a="1"/>
  <c r="G19" i="17" s="1"/>
  <c r="O19" i="17" a="1"/>
  <c r="O19" i="17" s="1"/>
  <c r="F19" i="17" a="1"/>
  <c r="F19" i="17" s="1"/>
  <c r="N19" i="17" a="1"/>
  <c r="N19" i="17" s="1"/>
  <c r="AE19" i="17" s="1"/>
  <c r="AF19" i="17" s="1"/>
  <c r="E19" i="17" a="1"/>
  <c r="E19" i="17" s="1"/>
  <c r="M19" i="17" a="1"/>
  <c r="M19" i="17" s="1"/>
  <c r="D19" i="17"/>
  <c r="L19" i="17" a="1"/>
  <c r="L19" i="17" s="1"/>
  <c r="K19" i="17" a="1"/>
  <c r="K19" i="17" s="1"/>
  <c r="O23" i="20" a="1"/>
  <c r="O23" i="20" s="1"/>
  <c r="E23" i="20" a="1"/>
  <c r="E23" i="20" s="1"/>
  <c r="N23" i="20" a="1"/>
  <c r="N23" i="20" s="1"/>
  <c r="AE23" i="20" s="1"/>
  <c r="D23" i="20"/>
  <c r="M23" i="20" a="1"/>
  <c r="M23" i="20" s="1"/>
  <c r="K23" i="20" a="1"/>
  <c r="K23" i="20" s="1"/>
  <c r="AA23" i="20"/>
  <c r="L23" i="20" a="1"/>
  <c r="L23" i="20" s="1"/>
  <c r="G23" i="20" a="1"/>
  <c r="G23" i="20" s="1"/>
  <c r="F23" i="20" a="1"/>
  <c r="F23" i="20" s="1"/>
  <c r="L10" i="23" a="1"/>
  <c r="L10" i="23" s="1"/>
  <c r="K10" i="23" a="1"/>
  <c r="K10" i="23" s="1"/>
  <c r="AA10" i="23"/>
  <c r="G10" i="23" a="1"/>
  <c r="G10" i="23" s="1"/>
  <c r="O10" i="23" a="1"/>
  <c r="O10" i="23" s="1"/>
  <c r="F10" i="23" a="1"/>
  <c r="F10" i="23" s="1"/>
  <c r="D10" i="23"/>
  <c r="N10" i="23" a="1"/>
  <c r="N10" i="23" s="1"/>
  <c r="AE10" i="23" s="1"/>
  <c r="AF10" i="23" s="1"/>
  <c r="E10" i="23" a="1"/>
  <c r="E10" i="23" s="1"/>
  <c r="M10" i="23" a="1"/>
  <c r="M10" i="23" s="1"/>
  <c r="F21" i="24" a="1"/>
  <c r="F21" i="24" s="1"/>
  <c r="N21" i="24" a="1"/>
  <c r="N21" i="24" s="1"/>
  <c r="AE21" i="24" s="1"/>
  <c r="M21" i="24" a="1"/>
  <c r="M21" i="24" s="1"/>
  <c r="L21" i="24" a="1"/>
  <c r="L21" i="24" s="1"/>
  <c r="K21" i="24" a="1"/>
  <c r="K21" i="24" s="1"/>
  <c r="G21" i="24" a="1"/>
  <c r="G21" i="24" s="1"/>
  <c r="E21" i="24" a="1"/>
  <c r="E21" i="24" s="1"/>
  <c r="O21" i="24" a="1"/>
  <c r="O21" i="24" s="1"/>
  <c r="D21" i="24"/>
  <c r="AA21" i="24"/>
  <c r="E20" i="22" a="1"/>
  <c r="E20" i="22" s="1"/>
  <c r="M20" i="22" a="1"/>
  <c r="M20" i="22" s="1"/>
  <c r="D20" i="22"/>
  <c r="L20" i="22" a="1"/>
  <c r="L20" i="22" s="1"/>
  <c r="K20" i="22" a="1"/>
  <c r="K20" i="22" s="1"/>
  <c r="N20" i="22" a="1"/>
  <c r="N20" i="22" s="1"/>
  <c r="AE20" i="22" s="1"/>
  <c r="AF20" i="22" s="1"/>
  <c r="AA20" i="22"/>
  <c r="O20" i="22" a="1"/>
  <c r="O20" i="22" s="1"/>
  <c r="G20" i="22" a="1"/>
  <c r="G20" i="22" s="1"/>
  <c r="F20" i="22" a="1"/>
  <c r="F20" i="22" s="1"/>
  <c r="AA20" i="26"/>
  <c r="G20" i="26" a="1"/>
  <c r="G20" i="26" s="1"/>
  <c r="O20" i="26" a="1"/>
  <c r="O20" i="26" s="1"/>
  <c r="F20" i="26" a="1"/>
  <c r="F20" i="26" s="1"/>
  <c r="N20" i="26" a="1"/>
  <c r="N20" i="26" s="1"/>
  <c r="AE20" i="26" s="1"/>
  <c r="AF20" i="26" s="1"/>
  <c r="E20" i="26" a="1"/>
  <c r="E20" i="26" s="1"/>
  <c r="M20" i="26" a="1"/>
  <c r="M20" i="26" s="1"/>
  <c r="D20" i="26"/>
  <c r="L20" i="26" a="1"/>
  <c r="L20" i="26" s="1"/>
  <c r="K20" i="26" a="1"/>
  <c r="K20" i="26" s="1"/>
  <c r="K20" i="23" a="1"/>
  <c r="K20" i="23" s="1"/>
  <c r="AA20" i="23"/>
  <c r="G20" i="23" a="1"/>
  <c r="G20" i="23" s="1"/>
  <c r="F20" i="23" a="1"/>
  <c r="F20" i="23" s="1"/>
  <c r="N20" i="23" a="1"/>
  <c r="N20" i="23" s="1"/>
  <c r="AE20" i="23" s="1"/>
  <c r="AF20" i="23" s="1"/>
  <c r="E20" i="23" a="1"/>
  <c r="E20" i="23" s="1"/>
  <c r="L20" i="23" a="1"/>
  <c r="L20" i="23" s="1"/>
  <c r="D20" i="23"/>
  <c r="O20" i="23" a="1"/>
  <c r="O20" i="23" s="1"/>
  <c r="M20" i="23" a="1"/>
  <c r="M20" i="23" s="1"/>
  <c r="AA18" i="23"/>
  <c r="G18" i="23" a="1"/>
  <c r="G18" i="23" s="1"/>
  <c r="O18" i="23" a="1"/>
  <c r="O18" i="23" s="1"/>
  <c r="F18" i="23" a="1"/>
  <c r="F18" i="23" s="1"/>
  <c r="E18" i="23" a="1"/>
  <c r="E18" i="23" s="1"/>
  <c r="M18" i="23" a="1"/>
  <c r="M18" i="23" s="1"/>
  <c r="D18" i="23"/>
  <c r="N18" i="23" a="1"/>
  <c r="N18" i="23" s="1"/>
  <c r="AE18" i="23" s="1"/>
  <c r="AF18" i="23" s="1"/>
  <c r="L18" i="23" a="1"/>
  <c r="L18" i="23" s="1"/>
  <c r="K18" i="23" a="1"/>
  <c r="K18" i="23" s="1"/>
  <c r="E22" i="25" a="1"/>
  <c r="E22" i="25" s="1"/>
  <c r="M22" i="25" a="1"/>
  <c r="M22" i="25" s="1"/>
  <c r="D22" i="25"/>
  <c r="L22" i="25" a="1"/>
  <c r="L22" i="25" s="1"/>
  <c r="O22" i="25" a="1"/>
  <c r="O22" i="25" s="1"/>
  <c r="G22" i="25" a="1"/>
  <c r="G22" i="25" s="1"/>
  <c r="F22" i="25" a="1"/>
  <c r="F22" i="25" s="1"/>
  <c r="AA22" i="25"/>
  <c r="K22" i="25" a="1"/>
  <c r="K22" i="25" s="1"/>
  <c r="N22" i="25" a="1"/>
  <c r="N22" i="25" s="1"/>
  <c r="AE22" i="25" s="1"/>
  <c r="D12" i="28"/>
  <c r="L12" i="28" a="1"/>
  <c r="L12" i="28" s="1"/>
  <c r="K12" i="28" a="1"/>
  <c r="K12" i="28" s="1"/>
  <c r="AA12" i="28"/>
  <c r="G12" i="28" a="1"/>
  <c r="G12" i="28" s="1"/>
  <c r="O12" i="28" a="1"/>
  <c r="O12" i="28" s="1"/>
  <c r="N12" i="28" a="1"/>
  <c r="N12" i="28" s="1"/>
  <c r="AE12" i="28" s="1"/>
  <c r="AF12" i="28" s="1"/>
  <c r="E12" i="28" a="1"/>
  <c r="E12" i="28" s="1"/>
  <c r="M12" i="28" a="1"/>
  <c r="M12" i="28" s="1"/>
  <c r="F12" i="28" a="1"/>
  <c r="F12" i="28" s="1"/>
  <c r="N20" i="31" a="1"/>
  <c r="N20" i="31" s="1"/>
  <c r="AE20" i="31" s="1"/>
  <c r="AF20" i="31" s="1"/>
  <c r="E20" i="31" a="1"/>
  <c r="E20" i="31" s="1"/>
  <c r="D20" i="31"/>
  <c r="L20" i="31" a="1"/>
  <c r="L20" i="31" s="1"/>
  <c r="AA20" i="31"/>
  <c r="G20" i="31" a="1"/>
  <c r="G20" i="31" s="1"/>
  <c r="M20" i="31" a="1"/>
  <c r="M20" i="31" s="1"/>
  <c r="K20" i="31" a="1"/>
  <c r="K20" i="31" s="1"/>
  <c r="F20" i="31" a="1"/>
  <c r="F20" i="31" s="1"/>
  <c r="O20" i="31" a="1"/>
  <c r="O20" i="31" s="1"/>
  <c r="L20" i="30" a="1"/>
  <c r="L20" i="30" s="1"/>
  <c r="K20" i="30" a="1"/>
  <c r="K20" i="30" s="1"/>
  <c r="AA20" i="30"/>
  <c r="G20" i="30" a="1"/>
  <c r="G20" i="30" s="1"/>
  <c r="O20" i="30" a="1"/>
  <c r="O20" i="30" s="1"/>
  <c r="F20" i="30" a="1"/>
  <c r="F20" i="30" s="1"/>
  <c r="D20" i="30"/>
  <c r="M20" i="30" a="1"/>
  <c r="M20" i="30" s="1"/>
  <c r="E20" i="30" a="1"/>
  <c r="E20" i="30" s="1"/>
  <c r="N20" i="30" a="1"/>
  <c r="N20" i="30" s="1"/>
  <c r="AE20" i="30" s="1"/>
  <c r="AF20" i="30" s="1"/>
  <c r="AA10" i="32"/>
  <c r="G10" i="32" a="1"/>
  <c r="G10" i="32" s="1"/>
  <c r="O10" i="32" a="1"/>
  <c r="O10" i="32" s="1"/>
  <c r="F10" i="32" a="1"/>
  <c r="F10" i="32" s="1"/>
  <c r="K10" i="32" a="1"/>
  <c r="K10" i="32" s="1"/>
  <c r="E10" i="32" a="1"/>
  <c r="E10" i="32" s="1"/>
  <c r="D10" i="32"/>
  <c r="N10" i="32" a="1"/>
  <c r="N10" i="32" s="1"/>
  <c r="AE10" i="32" s="1"/>
  <c r="AF10" i="32" s="1"/>
  <c r="M10" i="32" a="1"/>
  <c r="M10" i="32" s="1"/>
  <c r="L10" i="32" a="1"/>
  <c r="L10" i="32" s="1"/>
  <c r="L15" i="32" a="1"/>
  <c r="L15" i="32" s="1"/>
  <c r="K15" i="32" a="1"/>
  <c r="K15" i="32" s="1"/>
  <c r="F15" i="32" a="1"/>
  <c r="F15" i="32" s="1"/>
  <c r="O15" i="32" a="1"/>
  <c r="O15" i="32" s="1"/>
  <c r="E15" i="32" a="1"/>
  <c r="E15" i="32" s="1"/>
  <c r="N15" i="32" a="1"/>
  <c r="N15" i="32" s="1"/>
  <c r="AE15" i="32" s="1"/>
  <c r="AF15" i="32" s="1"/>
  <c r="D15" i="32"/>
  <c r="M15" i="32" a="1"/>
  <c r="M15" i="32" s="1"/>
  <c r="AA15" i="32"/>
  <c r="G15" i="32" a="1"/>
  <c r="G15" i="32" s="1"/>
  <c r="O11" i="29" a="1"/>
  <c r="O11" i="29" s="1"/>
  <c r="F11" i="29" a="1"/>
  <c r="F11" i="29" s="1"/>
  <c r="M11" i="29" a="1"/>
  <c r="M11" i="29" s="1"/>
  <c r="L11" i="29" a="1"/>
  <c r="L11" i="29" s="1"/>
  <c r="K11" i="29" a="1"/>
  <c r="K11" i="29" s="1"/>
  <c r="G11" i="29" a="1"/>
  <c r="G11" i="29" s="1"/>
  <c r="E11" i="29" a="1"/>
  <c r="E11" i="29" s="1"/>
  <c r="D11" i="29"/>
  <c r="AA11" i="29"/>
  <c r="N11" i="29" a="1"/>
  <c r="N11" i="29" s="1"/>
  <c r="AE11" i="29" s="1"/>
  <c r="AF11" i="29" s="1"/>
  <c r="D16" i="32"/>
  <c r="L16" i="32" a="1"/>
  <c r="L16" i="32" s="1"/>
  <c r="N16" i="32" a="1"/>
  <c r="N16" i="32" s="1"/>
  <c r="AE16" i="32" s="1"/>
  <c r="AF16" i="32" s="1"/>
  <c r="K16" i="32" a="1"/>
  <c r="K16" i="32" s="1"/>
  <c r="AA16" i="32"/>
  <c r="O16" i="32" a="1"/>
  <c r="O16" i="32" s="1"/>
  <c r="M16" i="32" a="1"/>
  <c r="M16" i="32" s="1"/>
  <c r="G16" i="32" a="1"/>
  <c r="G16" i="32" s="1"/>
  <c r="F16" i="32" a="1"/>
  <c r="F16" i="32" s="1"/>
  <c r="E16" i="32" a="1"/>
  <c r="E16" i="32" s="1"/>
  <c r="O13" i="31" a="1"/>
  <c r="O13" i="31" s="1"/>
  <c r="F13" i="31" a="1"/>
  <c r="F13" i="31" s="1"/>
  <c r="N13" i="31" a="1"/>
  <c r="N13" i="31" s="1"/>
  <c r="AE13" i="31" s="1"/>
  <c r="AF13" i="31" s="1"/>
  <c r="L13" i="31" a="1"/>
  <c r="L13" i="31" s="1"/>
  <c r="AA13" i="31"/>
  <c r="M13" i="31" a="1"/>
  <c r="M13" i="31" s="1"/>
  <c r="K13" i="31" a="1"/>
  <c r="K13" i="31" s="1"/>
  <c r="G13" i="31" a="1"/>
  <c r="G13" i="31" s="1"/>
  <c r="E13" i="31" a="1"/>
  <c r="E13" i="31" s="1"/>
  <c r="D13" i="31"/>
  <c r="O11" i="37" a="1"/>
  <c r="O11" i="37" s="1"/>
  <c r="N11" i="37" a="1"/>
  <c r="N11" i="37" s="1"/>
  <c r="AE11" i="37" s="1"/>
  <c r="AF11" i="37" s="1"/>
  <c r="AA11" i="37"/>
  <c r="E11" i="37" a="1"/>
  <c r="E11" i="37" s="1"/>
  <c r="D11" i="37"/>
  <c r="M11" i="37" a="1"/>
  <c r="M11" i="37" s="1"/>
  <c r="L11" i="37" a="1"/>
  <c r="L11" i="37" s="1"/>
  <c r="F11" i="37" a="1"/>
  <c r="F11" i="37" s="1"/>
  <c r="K11" i="37" a="1"/>
  <c r="K11" i="37" s="1"/>
  <c r="G11" i="37" a="1"/>
  <c r="G11" i="37" s="1"/>
  <c r="K18" i="33" a="1"/>
  <c r="K18" i="33" s="1"/>
  <c r="AA18" i="33"/>
  <c r="G18" i="33" a="1"/>
  <c r="G18" i="33" s="1"/>
  <c r="O18" i="33" a="1"/>
  <c r="O18" i="33" s="1"/>
  <c r="L18" i="33" a="1"/>
  <c r="L18" i="33" s="1"/>
  <c r="F18" i="33" a="1"/>
  <c r="F18" i="33" s="1"/>
  <c r="E18" i="33" a="1"/>
  <c r="E18" i="33" s="1"/>
  <c r="D18" i="33"/>
  <c r="N18" i="33" a="1"/>
  <c r="N18" i="33" s="1"/>
  <c r="AE18" i="33" s="1"/>
  <c r="AF18" i="33" s="1"/>
  <c r="M18" i="33" a="1"/>
  <c r="M18" i="33" s="1"/>
  <c r="AA21" i="34"/>
  <c r="G21" i="34" a="1"/>
  <c r="G21" i="34" s="1"/>
  <c r="O21" i="34" a="1"/>
  <c r="O21" i="34" s="1"/>
  <c r="F21" i="34" a="1"/>
  <c r="F21" i="34" s="1"/>
  <c r="N21" i="34" a="1"/>
  <c r="N21" i="34" s="1"/>
  <c r="AE21" i="34" s="1"/>
  <c r="M21" i="34" a="1"/>
  <c r="M21" i="34" s="1"/>
  <c r="E21" i="34" a="1"/>
  <c r="E21" i="34" s="1"/>
  <c r="D21" i="34"/>
  <c r="L21" i="34" a="1"/>
  <c r="L21" i="34" s="1"/>
  <c r="K21" i="34" a="1"/>
  <c r="K21" i="34" s="1"/>
  <c r="D10" i="36"/>
  <c r="L10" i="36" a="1"/>
  <c r="L10" i="36" s="1"/>
  <c r="K10" i="36" a="1"/>
  <c r="K10" i="36" s="1"/>
  <c r="AA10" i="36"/>
  <c r="G10" i="36" a="1"/>
  <c r="G10" i="36" s="1"/>
  <c r="O10" i="36" a="1"/>
  <c r="O10" i="36" s="1"/>
  <c r="N10" i="36" a="1"/>
  <c r="N10" i="36" s="1"/>
  <c r="AE10" i="36" s="1"/>
  <c r="AF10" i="36" s="1"/>
  <c r="F10" i="36" a="1"/>
  <c r="F10" i="36" s="1"/>
  <c r="E10" i="36" a="1"/>
  <c r="E10" i="36" s="1"/>
  <c r="M10" i="36" a="1"/>
  <c r="M10" i="36" s="1"/>
  <c r="G13" i="35" a="1"/>
  <c r="G13" i="35" s="1"/>
  <c r="AA13" i="35"/>
  <c r="O13" i="35" a="1"/>
  <c r="O13" i="35" s="1"/>
  <c r="F13" i="35" a="1"/>
  <c r="F13" i="35" s="1"/>
  <c r="N13" i="35" a="1"/>
  <c r="N13" i="35" s="1"/>
  <c r="AE13" i="35" s="1"/>
  <c r="AF13" i="35" s="1"/>
  <c r="E13" i="35" a="1"/>
  <c r="E13" i="35" s="1"/>
  <c r="M13" i="35" a="1"/>
  <c r="M13" i="35" s="1"/>
  <c r="D13" i="35"/>
  <c r="L13" i="35" a="1"/>
  <c r="L13" i="35" s="1"/>
  <c r="K13" i="35" a="1"/>
  <c r="K13" i="35" s="1"/>
  <c r="K23" i="37" a="1"/>
  <c r="K23" i="37" s="1"/>
  <c r="O23" i="37" a="1"/>
  <c r="O23" i="37" s="1"/>
  <c r="M23" i="37" a="1"/>
  <c r="M23" i="37" s="1"/>
  <c r="L23" i="37" a="1"/>
  <c r="L23" i="37" s="1"/>
  <c r="G23" i="37" a="1"/>
  <c r="G23" i="37" s="1"/>
  <c r="F23" i="37" a="1"/>
  <c r="F23" i="37" s="1"/>
  <c r="E23" i="37" a="1"/>
  <c r="E23" i="37" s="1"/>
  <c r="D23" i="37"/>
  <c r="AA23" i="37"/>
  <c r="N23" i="37" a="1"/>
  <c r="N23" i="37" s="1"/>
  <c r="AE23" i="37" s="1"/>
  <c r="O16" i="40" a="1"/>
  <c r="O16" i="40" s="1"/>
  <c r="N16" i="40" a="1"/>
  <c r="N16" i="40" s="1"/>
  <c r="AE16" i="40" s="1"/>
  <c r="AF16" i="40" s="1"/>
  <c r="AA16" i="40"/>
  <c r="D16" i="40"/>
  <c r="L16" i="40" a="1"/>
  <c r="L16" i="40" s="1"/>
  <c r="K16" i="40" a="1"/>
  <c r="K16" i="40" s="1"/>
  <c r="M16" i="40" a="1"/>
  <c r="M16" i="40" s="1"/>
  <c r="G16" i="40" a="1"/>
  <c r="G16" i="40" s="1"/>
  <c r="F16" i="40" a="1"/>
  <c r="F16" i="40" s="1"/>
  <c r="E16" i="40" a="1"/>
  <c r="E16" i="40" s="1"/>
  <c r="AA19" i="40"/>
  <c r="G19" i="40" a="1"/>
  <c r="G19" i="40" s="1"/>
  <c r="M19" i="40" a="1"/>
  <c r="M19" i="40" s="1"/>
  <c r="L19" i="40" a="1"/>
  <c r="L19" i="40" s="1"/>
  <c r="K19" i="40" a="1"/>
  <c r="K19" i="40" s="1"/>
  <c r="F19" i="40" a="1"/>
  <c r="F19" i="40" s="1"/>
  <c r="O19" i="40" a="1"/>
  <c r="O19" i="40" s="1"/>
  <c r="N19" i="40" a="1"/>
  <c r="N19" i="40" s="1"/>
  <c r="AE19" i="40" s="1"/>
  <c r="AF19" i="40" s="1"/>
  <c r="E19" i="40" a="1"/>
  <c r="E19" i="40" s="1"/>
  <c r="D19" i="40"/>
  <c r="O23" i="38" a="1"/>
  <c r="O23" i="38" s="1"/>
  <c r="L23" i="38" a="1"/>
  <c r="L23" i="38" s="1"/>
  <c r="K23" i="38" a="1"/>
  <c r="K23" i="38" s="1"/>
  <c r="G23" i="38" a="1"/>
  <c r="G23" i="38" s="1"/>
  <c r="F23" i="38" a="1"/>
  <c r="F23" i="38" s="1"/>
  <c r="AA23" i="38"/>
  <c r="N23" i="38" a="1"/>
  <c r="N23" i="38" s="1"/>
  <c r="AE23" i="38" s="1"/>
  <c r="M23" i="38" a="1"/>
  <c r="M23" i="38" s="1"/>
  <c r="E23" i="38" a="1"/>
  <c r="E23" i="38" s="1"/>
  <c r="D23" i="38"/>
  <c r="O15" i="41" a="1"/>
  <c r="O15" i="41" s="1"/>
  <c r="E15" i="41" a="1"/>
  <c r="E15" i="41" s="1"/>
  <c r="L15" i="41" a="1"/>
  <c r="L15" i="41" s="1"/>
  <c r="F15" i="41" a="1"/>
  <c r="F15" i="41" s="1"/>
  <c r="N15" i="41" a="1"/>
  <c r="N15" i="41" s="1"/>
  <c r="AE15" i="41" s="1"/>
  <c r="AF15" i="41" s="1"/>
  <c r="M15" i="41" a="1"/>
  <c r="M15" i="41" s="1"/>
  <c r="K15" i="41" a="1"/>
  <c r="K15" i="41" s="1"/>
  <c r="G15" i="41" a="1"/>
  <c r="G15" i="41" s="1"/>
  <c r="D15" i="41"/>
  <c r="AA15" i="41"/>
  <c r="K19" i="41" a="1"/>
  <c r="K19" i="41" s="1"/>
  <c r="AA19" i="41"/>
  <c r="G19" i="41" a="1"/>
  <c r="G19" i="41" s="1"/>
  <c r="F19" i="41" a="1"/>
  <c r="F19" i="41" s="1"/>
  <c r="E19" i="41" a="1"/>
  <c r="E19" i="41" s="1"/>
  <c r="N19" i="41" a="1"/>
  <c r="N19" i="41" s="1"/>
  <c r="AE19" i="41" s="1"/>
  <c r="AF19" i="41" s="1"/>
  <c r="D19" i="41"/>
  <c r="M19" i="41" a="1"/>
  <c r="M19" i="41" s="1"/>
  <c r="O19" i="41" a="1"/>
  <c r="O19" i="41" s="1"/>
  <c r="L19" i="41" a="1"/>
  <c r="L19" i="41" s="1"/>
  <c r="O18" i="44" a="1"/>
  <c r="O18" i="44" s="1"/>
  <c r="F18" i="44" a="1"/>
  <c r="F18" i="44" s="1"/>
  <c r="D18" i="44"/>
  <c r="K18" i="44" a="1"/>
  <c r="K18" i="44" s="1"/>
  <c r="G18" i="44" a="1"/>
  <c r="G18" i="44" s="1"/>
  <c r="E18" i="44" a="1"/>
  <c r="E18" i="44" s="1"/>
  <c r="AA18" i="44"/>
  <c r="N18" i="44" a="1"/>
  <c r="N18" i="44" s="1"/>
  <c r="AE18" i="44" s="1"/>
  <c r="AF18" i="44" s="1"/>
  <c r="M18" i="44" a="1"/>
  <c r="M18" i="44" s="1"/>
  <c r="L18" i="44" a="1"/>
  <c r="L18" i="44" s="1"/>
  <c r="F19" i="42" a="1"/>
  <c r="F19" i="42" s="1"/>
  <c r="L19" i="42" a="1"/>
  <c r="L19" i="42" s="1"/>
  <c r="G19" i="42" a="1"/>
  <c r="G19" i="42" s="1"/>
  <c r="AA19" i="42"/>
  <c r="O19" i="42" a="1"/>
  <c r="O19" i="42" s="1"/>
  <c r="N19" i="42" a="1"/>
  <c r="N19" i="42" s="1"/>
  <c r="AE19" i="42" s="1"/>
  <c r="AF19" i="42" s="1"/>
  <c r="M19" i="42" a="1"/>
  <c r="M19" i="42" s="1"/>
  <c r="K19" i="42" a="1"/>
  <c r="K19" i="42" s="1"/>
  <c r="D19" i="42"/>
  <c r="E19" i="42" a="1"/>
  <c r="E19" i="42" s="1"/>
  <c r="N31" i="43"/>
  <c r="N31" i="42"/>
  <c r="N31" i="44"/>
  <c r="N31" i="41"/>
  <c r="N31" i="38"/>
  <c r="N31" i="40"/>
  <c r="N31" i="36"/>
  <c r="N31" i="37"/>
  <c r="N31" i="35"/>
  <c r="N31" i="39"/>
  <c r="N31" i="33"/>
  <c r="N31" i="32"/>
  <c r="N31" i="30"/>
  <c r="N31" i="31"/>
  <c r="N31" i="34"/>
  <c r="N31" i="25"/>
  <c r="N31" i="29"/>
  <c r="N31" i="27"/>
  <c r="N31" i="28"/>
  <c r="N31" i="26"/>
  <c r="N31" i="24"/>
  <c r="N31" i="22"/>
  <c r="N31" i="21"/>
  <c r="N31" i="20"/>
  <c r="N31" i="19"/>
  <c r="N31" i="23"/>
  <c r="N31" i="18"/>
  <c r="N31" i="16"/>
  <c r="N31" i="15"/>
  <c r="N31" i="17"/>
  <c r="N31" i="13"/>
  <c r="N31" i="9"/>
  <c r="N31" i="12"/>
  <c r="N31" i="11"/>
  <c r="N31" i="8"/>
  <c r="N31" i="10"/>
  <c r="N31" i="14"/>
  <c r="N31" i="7"/>
  <c r="N31" i="6"/>
  <c r="N31" i="5"/>
  <c r="K31" i="14"/>
  <c r="K31" i="25"/>
  <c r="K31" i="41"/>
  <c r="M31" i="16"/>
  <c r="M31" i="27"/>
  <c r="M31" i="36"/>
  <c r="AA16" i="11"/>
  <c r="G16" i="11" a="1"/>
  <c r="G16" i="11" s="1"/>
  <c r="O16" i="11" a="1"/>
  <c r="O16" i="11" s="1"/>
  <c r="N16" i="11" a="1"/>
  <c r="N16" i="11" s="1"/>
  <c r="AE16" i="11" s="1"/>
  <c r="AF16" i="11" s="1"/>
  <c r="D16" i="11"/>
  <c r="M16" i="11" a="1"/>
  <c r="M16" i="11" s="1"/>
  <c r="L16" i="11" a="1"/>
  <c r="L16" i="11" s="1"/>
  <c r="K16" i="11" a="1"/>
  <c r="K16" i="11" s="1"/>
  <c r="F16" i="11" a="1"/>
  <c r="F16" i="11" s="1"/>
  <c r="E16" i="11" a="1"/>
  <c r="E16" i="11" s="1"/>
  <c r="N14" i="17" a="1"/>
  <c r="N14" i="17" s="1"/>
  <c r="AE14" i="17" s="1"/>
  <c r="AF14" i="17" s="1"/>
  <c r="E14" i="17" a="1"/>
  <c r="E14" i="17" s="1"/>
  <c r="M14" i="17" a="1"/>
  <c r="M14" i="17" s="1"/>
  <c r="D14" i="17"/>
  <c r="L14" i="17" a="1"/>
  <c r="L14" i="17" s="1"/>
  <c r="K14" i="17" a="1"/>
  <c r="K14" i="17" s="1"/>
  <c r="AA14" i="17"/>
  <c r="O14" i="17" a="1"/>
  <c r="O14" i="17" s="1"/>
  <c r="G14" i="17" a="1"/>
  <c r="G14" i="17" s="1"/>
  <c r="F14" i="17" a="1"/>
  <c r="F14" i="17" s="1"/>
  <c r="F16" i="28" a="1"/>
  <c r="F16" i="28" s="1"/>
  <c r="N16" i="28" a="1"/>
  <c r="N16" i="28" s="1"/>
  <c r="AE16" i="28" s="1"/>
  <c r="AF16" i="28" s="1"/>
  <c r="E16" i="28" a="1"/>
  <c r="E16" i="28" s="1"/>
  <c r="M16" i="28" a="1"/>
  <c r="M16" i="28" s="1"/>
  <c r="D16" i="28"/>
  <c r="L16" i="28" a="1"/>
  <c r="L16" i="28" s="1"/>
  <c r="K16" i="28" a="1"/>
  <c r="K16" i="28" s="1"/>
  <c r="G16" i="28" a="1"/>
  <c r="G16" i="28" s="1"/>
  <c r="AA16" i="28"/>
  <c r="O16" i="28" a="1"/>
  <c r="O16" i="28" s="1"/>
  <c r="L17" i="38" a="1"/>
  <c r="L17" i="38" s="1"/>
  <c r="K17" i="38" a="1"/>
  <c r="K17" i="38" s="1"/>
  <c r="AA17" i="38"/>
  <c r="F17" i="38" a="1"/>
  <c r="F17" i="38" s="1"/>
  <c r="E17" i="38" a="1"/>
  <c r="E17" i="38" s="1"/>
  <c r="N17" i="38" a="1"/>
  <c r="N17" i="38" s="1"/>
  <c r="AE17" i="38" s="1"/>
  <c r="AF17" i="38" s="1"/>
  <c r="D17" i="38"/>
  <c r="M17" i="38" a="1"/>
  <c r="M17" i="38" s="1"/>
  <c r="G17" i="38" a="1"/>
  <c r="G17" i="38" s="1"/>
  <c r="O17" i="38" a="1"/>
  <c r="O17" i="38" s="1"/>
  <c r="L12" i="10" a="1"/>
  <c r="L12" i="10" s="1"/>
  <c r="K12" i="10" a="1"/>
  <c r="K12" i="10" s="1"/>
  <c r="AA12" i="10"/>
  <c r="G12" i="10" a="1"/>
  <c r="G12" i="10" s="1"/>
  <c r="O12" i="10" a="1"/>
  <c r="O12" i="10" s="1"/>
  <c r="D12" i="10"/>
  <c r="M12" i="10" a="1"/>
  <c r="M12" i="10" s="1"/>
  <c r="F12" i="10" a="1"/>
  <c r="F12" i="10" s="1"/>
  <c r="E12" i="10" a="1"/>
  <c r="E12" i="10" s="1"/>
  <c r="N12" i="10" a="1"/>
  <c r="N12" i="10" s="1"/>
  <c r="AE12" i="10" s="1"/>
  <c r="AF12" i="10" s="1"/>
  <c r="M19" i="19" a="1"/>
  <c r="M19" i="19" s="1"/>
  <c r="L19" i="19" a="1"/>
  <c r="L19" i="19" s="1"/>
  <c r="AA19" i="19"/>
  <c r="O19" i="19" a="1"/>
  <c r="O19" i="19" s="1"/>
  <c r="E19" i="19" a="1"/>
  <c r="E19" i="19" s="1"/>
  <c r="D19" i="19"/>
  <c r="N19" i="19" a="1"/>
  <c r="N19" i="19" s="1"/>
  <c r="AE19" i="19" s="1"/>
  <c r="AF19" i="19" s="1"/>
  <c r="K19" i="19" a="1"/>
  <c r="K19" i="19" s="1"/>
  <c r="G19" i="19" a="1"/>
  <c r="G19" i="19" s="1"/>
  <c r="F19" i="19" a="1"/>
  <c r="F19" i="19" s="1"/>
  <c r="D18" i="22"/>
  <c r="L18" i="22" a="1"/>
  <c r="L18" i="22" s="1"/>
  <c r="K18" i="22" a="1"/>
  <c r="K18" i="22" s="1"/>
  <c r="AA18" i="22"/>
  <c r="G18" i="22" a="1"/>
  <c r="G18" i="22" s="1"/>
  <c r="O18" i="22" a="1"/>
  <c r="O18" i="22" s="1"/>
  <c r="M18" i="22" a="1"/>
  <c r="M18" i="22" s="1"/>
  <c r="E18" i="22" a="1"/>
  <c r="E18" i="22" s="1"/>
  <c r="N18" i="22" a="1"/>
  <c r="N18" i="22" s="1"/>
  <c r="AE18" i="22" s="1"/>
  <c r="AF18" i="22" s="1"/>
  <c r="F18" i="22" a="1"/>
  <c r="F18" i="22" s="1"/>
  <c r="E16" i="34" a="1"/>
  <c r="E16" i="34" s="1"/>
  <c r="M16" i="34" a="1"/>
  <c r="M16" i="34" s="1"/>
  <c r="D16" i="34"/>
  <c r="L16" i="34" a="1"/>
  <c r="L16" i="34" s="1"/>
  <c r="N16" i="34" a="1"/>
  <c r="N16" i="34" s="1"/>
  <c r="AE16" i="34" s="1"/>
  <c r="AF16" i="34" s="1"/>
  <c r="F16" i="34" a="1"/>
  <c r="F16" i="34" s="1"/>
  <c r="AA16" i="34"/>
  <c r="K16" i="34" a="1"/>
  <c r="K16" i="34" s="1"/>
  <c r="G16" i="34" a="1"/>
  <c r="G16" i="34" s="1"/>
  <c r="O16" i="34" a="1"/>
  <c r="O16" i="34" s="1"/>
  <c r="F12" i="38" a="1"/>
  <c r="F12" i="38" s="1"/>
  <c r="N12" i="38" a="1"/>
  <c r="N12" i="38" s="1"/>
  <c r="AE12" i="38" s="1"/>
  <c r="AF12" i="38" s="1"/>
  <c r="E12" i="38" a="1"/>
  <c r="E12" i="38" s="1"/>
  <c r="M12" i="38" a="1"/>
  <c r="M12" i="38" s="1"/>
  <c r="D12" i="38"/>
  <c r="L12" i="38" a="1"/>
  <c r="L12" i="38" s="1"/>
  <c r="K12" i="38" a="1"/>
  <c r="K12" i="38" s="1"/>
  <c r="G12" i="38" a="1"/>
  <c r="G12" i="38" s="1"/>
  <c r="O12" i="38" a="1"/>
  <c r="O12" i="38" s="1"/>
  <c r="AA12" i="38"/>
  <c r="O13" i="9" a="1"/>
  <c r="O13" i="9" s="1"/>
  <c r="F13" i="9" a="1"/>
  <c r="F13" i="9" s="1"/>
  <c r="N13" i="9" a="1"/>
  <c r="N13" i="9" s="1"/>
  <c r="AE13" i="9" s="1"/>
  <c r="AF13" i="9" s="1"/>
  <c r="E13" i="9" a="1"/>
  <c r="E13" i="9" s="1"/>
  <c r="M13" i="9" a="1"/>
  <c r="M13" i="9" s="1"/>
  <c r="D13" i="9"/>
  <c r="L13" i="9" a="1"/>
  <c r="L13" i="9" s="1"/>
  <c r="AA13" i="9"/>
  <c r="G13" i="9" a="1"/>
  <c r="G13" i="9" s="1"/>
  <c r="K13" i="9" a="1"/>
  <c r="K13" i="9" s="1"/>
  <c r="F15" i="7" a="1"/>
  <c r="F15" i="7" s="1"/>
  <c r="N15" i="7" a="1"/>
  <c r="N15" i="7" s="1"/>
  <c r="AE15" i="7" s="1"/>
  <c r="AF15" i="7" s="1"/>
  <c r="K15" i="7" a="1"/>
  <c r="K15" i="7" s="1"/>
  <c r="G15" i="7" a="1"/>
  <c r="G15" i="7" s="1"/>
  <c r="AA15" i="7"/>
  <c r="E15" i="7" a="1"/>
  <c r="E15" i="7" s="1"/>
  <c r="O15" i="7" a="1"/>
  <c r="O15" i="7" s="1"/>
  <c r="M15" i="7" a="1"/>
  <c r="M15" i="7" s="1"/>
  <c r="L15" i="7" a="1"/>
  <c r="L15" i="7" s="1"/>
  <c r="D15" i="7"/>
  <c r="M17" i="6" a="1"/>
  <c r="M17" i="6" s="1"/>
  <c r="D17" i="6"/>
  <c r="L17" i="6" a="1"/>
  <c r="L17" i="6" s="1"/>
  <c r="K17" i="6" a="1"/>
  <c r="K17" i="6" s="1"/>
  <c r="O17" i="6" a="1"/>
  <c r="O17" i="6" s="1"/>
  <c r="AA17" i="6"/>
  <c r="G17" i="6" a="1"/>
  <c r="G17" i="6" s="1"/>
  <c r="F17" i="6" a="1"/>
  <c r="F17" i="6" s="1"/>
  <c r="E17" i="6" a="1"/>
  <c r="E17" i="6" s="1"/>
  <c r="N17" i="6" a="1"/>
  <c r="N17" i="6" s="1"/>
  <c r="AE17" i="6" s="1"/>
  <c r="AF17" i="6" s="1"/>
  <c r="O22" i="10" a="1"/>
  <c r="O22" i="10" s="1"/>
  <c r="E22" i="10" a="1"/>
  <c r="E22" i="10" s="1"/>
  <c r="N22" i="10" a="1"/>
  <c r="N22" i="10" s="1"/>
  <c r="AE22" i="10" s="1"/>
  <c r="D22" i="10"/>
  <c r="M22" i="10" a="1"/>
  <c r="M22" i="10" s="1"/>
  <c r="L22" i="10" a="1"/>
  <c r="L22" i="10" s="1"/>
  <c r="K22" i="10" a="1"/>
  <c r="K22" i="10" s="1"/>
  <c r="G22" i="10" a="1"/>
  <c r="G22" i="10" s="1"/>
  <c r="AA22" i="10"/>
  <c r="F22" i="10" a="1"/>
  <c r="F22" i="10" s="1"/>
  <c r="AA21" i="8"/>
  <c r="G21" i="8" a="1"/>
  <c r="G21" i="8" s="1"/>
  <c r="O21" i="8" a="1"/>
  <c r="O21" i="8" s="1"/>
  <c r="F21" i="8" a="1"/>
  <c r="F21" i="8" s="1"/>
  <c r="N21" i="8" a="1"/>
  <c r="N21" i="8" s="1"/>
  <c r="AE21" i="8" s="1"/>
  <c r="M21" i="8" a="1"/>
  <c r="M21" i="8" s="1"/>
  <c r="D21" i="8"/>
  <c r="E21" i="8" a="1"/>
  <c r="E21" i="8" s="1"/>
  <c r="L21" i="8" a="1"/>
  <c r="L21" i="8" s="1"/>
  <c r="K21" i="8" a="1"/>
  <c r="K21" i="8" s="1"/>
  <c r="L12" i="18" a="1"/>
  <c r="L12" i="18" s="1"/>
  <c r="O12" i="18" a="1"/>
  <c r="O12" i="18" s="1"/>
  <c r="F12" i="18" a="1"/>
  <c r="F12" i="18" s="1"/>
  <c r="N12" i="18" a="1"/>
  <c r="N12" i="18" s="1"/>
  <c r="AE12" i="18" s="1"/>
  <c r="AF12" i="18" s="1"/>
  <c r="E12" i="18" a="1"/>
  <c r="E12" i="18" s="1"/>
  <c r="M12" i="18" a="1"/>
  <c r="M12" i="18" s="1"/>
  <c r="D12" i="18"/>
  <c r="K12" i="18" a="1"/>
  <c r="K12" i="18" s="1"/>
  <c r="AA12" i="18"/>
  <c r="G12" i="18" a="1"/>
  <c r="G12" i="18" s="1"/>
  <c r="K18" i="9" a="1"/>
  <c r="K18" i="9" s="1"/>
  <c r="AA18" i="9"/>
  <c r="G18" i="9" a="1"/>
  <c r="G18" i="9" s="1"/>
  <c r="O18" i="9" a="1"/>
  <c r="O18" i="9" s="1"/>
  <c r="F18" i="9" a="1"/>
  <c r="F18" i="9" s="1"/>
  <c r="L18" i="9" a="1"/>
  <c r="L18" i="9" s="1"/>
  <c r="D18" i="9"/>
  <c r="N18" i="9" a="1"/>
  <c r="N18" i="9" s="1"/>
  <c r="AE18" i="9" s="1"/>
  <c r="AF18" i="9" s="1"/>
  <c r="M18" i="9" a="1"/>
  <c r="M18" i="9" s="1"/>
  <c r="E18" i="9" a="1"/>
  <c r="E18" i="9" s="1"/>
  <c r="AA22" i="8"/>
  <c r="G22" i="8" a="1"/>
  <c r="G22" i="8" s="1"/>
  <c r="O22" i="8" a="1"/>
  <c r="O22" i="8" s="1"/>
  <c r="N22" i="8" a="1"/>
  <c r="N22" i="8" s="1"/>
  <c r="AE22" i="8" s="1"/>
  <c r="E22" i="8" a="1"/>
  <c r="E22" i="8" s="1"/>
  <c r="K22" i="8" a="1"/>
  <c r="K22" i="8" s="1"/>
  <c r="L22" i="8" a="1"/>
  <c r="L22" i="8" s="1"/>
  <c r="F22" i="8" a="1"/>
  <c r="F22" i="8" s="1"/>
  <c r="D22" i="8"/>
  <c r="M22" i="8" a="1"/>
  <c r="M22" i="8" s="1"/>
  <c r="N12" i="14" a="1"/>
  <c r="N12" i="14" s="1"/>
  <c r="AE12" i="14" s="1"/>
  <c r="AF12" i="14" s="1"/>
  <c r="E12" i="14" a="1"/>
  <c r="E12" i="14" s="1"/>
  <c r="M12" i="14" a="1"/>
  <c r="M12" i="14" s="1"/>
  <c r="D12" i="14"/>
  <c r="L12" i="14" a="1"/>
  <c r="L12" i="14" s="1"/>
  <c r="K12" i="14" a="1"/>
  <c r="K12" i="14" s="1"/>
  <c r="AA12" i="14"/>
  <c r="G12" i="14" a="1"/>
  <c r="G12" i="14" s="1"/>
  <c r="F12" i="14" a="1"/>
  <c r="F12" i="14" s="1"/>
  <c r="O12" i="14" a="1"/>
  <c r="O12" i="14" s="1"/>
  <c r="D18" i="11"/>
  <c r="AA18" i="11"/>
  <c r="O18" i="11" a="1"/>
  <c r="O18" i="11" s="1"/>
  <c r="E18" i="11" a="1"/>
  <c r="E18" i="11" s="1"/>
  <c r="N18" i="11" a="1"/>
  <c r="N18" i="11" s="1"/>
  <c r="AE18" i="11" s="1"/>
  <c r="AF18" i="11" s="1"/>
  <c r="M18" i="11" a="1"/>
  <c r="M18" i="11" s="1"/>
  <c r="L18" i="11" a="1"/>
  <c r="L18" i="11" s="1"/>
  <c r="G18" i="11" a="1"/>
  <c r="G18" i="11" s="1"/>
  <c r="F18" i="11" a="1"/>
  <c r="F18" i="11" s="1"/>
  <c r="K18" i="11" a="1"/>
  <c r="K18" i="11" s="1"/>
  <c r="L13" i="15" a="1"/>
  <c r="L13" i="15" s="1"/>
  <c r="O13" i="15" a="1"/>
  <c r="O13" i="15" s="1"/>
  <c r="F13" i="15" a="1"/>
  <c r="F13" i="15" s="1"/>
  <c r="M13" i="15" a="1"/>
  <c r="M13" i="15" s="1"/>
  <c r="K13" i="15" a="1"/>
  <c r="K13" i="15" s="1"/>
  <c r="G13" i="15" a="1"/>
  <c r="G13" i="15" s="1"/>
  <c r="E13" i="15" a="1"/>
  <c r="E13" i="15" s="1"/>
  <c r="AA13" i="15"/>
  <c r="N13" i="15" a="1"/>
  <c r="N13" i="15" s="1"/>
  <c r="AE13" i="15" s="1"/>
  <c r="AF13" i="15" s="1"/>
  <c r="D13" i="15"/>
  <c r="AA12" i="13"/>
  <c r="G12" i="13" a="1"/>
  <c r="G12" i="13" s="1"/>
  <c r="F12" i="13" a="1"/>
  <c r="F12" i="13" s="1"/>
  <c r="N12" i="13" a="1"/>
  <c r="N12" i="13" s="1"/>
  <c r="AE12" i="13" s="1"/>
  <c r="AF12" i="13" s="1"/>
  <c r="E12" i="13" a="1"/>
  <c r="E12" i="13" s="1"/>
  <c r="M12" i="13" a="1"/>
  <c r="M12" i="13" s="1"/>
  <c r="D12" i="13"/>
  <c r="O12" i="13" a="1"/>
  <c r="O12" i="13" s="1"/>
  <c r="L12" i="13" a="1"/>
  <c r="L12" i="13" s="1"/>
  <c r="K12" i="13" a="1"/>
  <c r="K12" i="13" s="1"/>
  <c r="M12" i="17" a="1"/>
  <c r="M12" i="17" s="1"/>
  <c r="D12" i="17"/>
  <c r="L12" i="17" a="1"/>
  <c r="L12" i="17" s="1"/>
  <c r="K12" i="17" a="1"/>
  <c r="K12" i="17" s="1"/>
  <c r="AA12" i="17"/>
  <c r="G12" i="17" a="1"/>
  <c r="G12" i="17" s="1"/>
  <c r="O12" i="17" a="1"/>
  <c r="O12" i="17" s="1"/>
  <c r="F12" i="17" a="1"/>
  <c r="F12" i="17" s="1"/>
  <c r="E12" i="17" a="1"/>
  <c r="E12" i="17" s="1"/>
  <c r="N12" i="17" a="1"/>
  <c r="N12" i="17" s="1"/>
  <c r="AE12" i="17" s="1"/>
  <c r="AF12" i="17" s="1"/>
  <c r="E20" i="16" a="1"/>
  <c r="E20" i="16" s="1"/>
  <c r="M20" i="16" a="1"/>
  <c r="M20" i="16" s="1"/>
  <c r="D20" i="16"/>
  <c r="L20" i="16" a="1"/>
  <c r="L20" i="16" s="1"/>
  <c r="K20" i="16" a="1"/>
  <c r="K20" i="16" s="1"/>
  <c r="AA20" i="16"/>
  <c r="G20" i="16" a="1"/>
  <c r="G20" i="16" s="1"/>
  <c r="O20" i="16" a="1"/>
  <c r="O20" i="16" s="1"/>
  <c r="N20" i="16" a="1"/>
  <c r="N20" i="16" s="1"/>
  <c r="AE20" i="16" s="1"/>
  <c r="AF20" i="16" s="1"/>
  <c r="F20" i="16" a="1"/>
  <c r="F20" i="16" s="1"/>
  <c r="AA12" i="19"/>
  <c r="G12" i="19" a="1"/>
  <c r="G12" i="19" s="1"/>
  <c r="F12" i="19" a="1"/>
  <c r="F12" i="19" s="1"/>
  <c r="L12" i="19" a="1"/>
  <c r="L12" i="19" s="1"/>
  <c r="K12" i="19" a="1"/>
  <c r="K12" i="19" s="1"/>
  <c r="O12" i="19" a="1"/>
  <c r="O12" i="19" s="1"/>
  <c r="E12" i="19" a="1"/>
  <c r="E12" i="19" s="1"/>
  <c r="M12" i="19" a="1"/>
  <c r="M12" i="19" s="1"/>
  <c r="D12" i="19"/>
  <c r="N12" i="19" a="1"/>
  <c r="N12" i="19" s="1"/>
  <c r="AE12" i="19" s="1"/>
  <c r="AF12" i="19" s="1"/>
  <c r="O18" i="18" a="1"/>
  <c r="O18" i="18" s="1"/>
  <c r="K18" i="18" a="1"/>
  <c r="K18" i="18" s="1"/>
  <c r="G18" i="18" a="1"/>
  <c r="G18" i="18" s="1"/>
  <c r="AA18" i="18"/>
  <c r="F18" i="18" a="1"/>
  <c r="F18" i="18" s="1"/>
  <c r="N18" i="18" a="1"/>
  <c r="N18" i="18" s="1"/>
  <c r="AE18" i="18" s="1"/>
  <c r="AF18" i="18" s="1"/>
  <c r="E18" i="18" a="1"/>
  <c r="E18" i="18" s="1"/>
  <c r="M18" i="18" a="1"/>
  <c r="M18" i="18" s="1"/>
  <c r="L18" i="18" a="1"/>
  <c r="L18" i="18" s="1"/>
  <c r="D18" i="18"/>
  <c r="D18" i="19"/>
  <c r="K18" i="19" a="1"/>
  <c r="K18" i="19" s="1"/>
  <c r="G18" i="19" a="1"/>
  <c r="G18" i="19" s="1"/>
  <c r="F18" i="19" a="1"/>
  <c r="F18" i="19" s="1"/>
  <c r="AA18" i="19"/>
  <c r="O18" i="19" a="1"/>
  <c r="O18" i="19" s="1"/>
  <c r="E18" i="19" a="1"/>
  <c r="E18" i="19" s="1"/>
  <c r="N18" i="19" a="1"/>
  <c r="N18" i="19" s="1"/>
  <c r="AE18" i="19" s="1"/>
  <c r="AF18" i="19" s="1"/>
  <c r="M18" i="19" a="1"/>
  <c r="M18" i="19" s="1"/>
  <c r="L18" i="19" a="1"/>
  <c r="L18" i="19" s="1"/>
  <c r="K10" i="21" a="1"/>
  <c r="K10" i="21" s="1"/>
  <c r="AA10" i="21"/>
  <c r="G10" i="21" a="1"/>
  <c r="G10" i="21" s="1"/>
  <c r="E10" i="21" a="1"/>
  <c r="E10" i="21" s="1"/>
  <c r="N10" i="21" a="1"/>
  <c r="N10" i="21" s="1"/>
  <c r="AE10" i="21" s="1"/>
  <c r="AF10" i="21" s="1"/>
  <c r="D10" i="21"/>
  <c r="M10" i="21" a="1"/>
  <c r="M10" i="21" s="1"/>
  <c r="L10" i="21" a="1"/>
  <c r="L10" i="21" s="1"/>
  <c r="O10" i="21" a="1"/>
  <c r="O10" i="21" s="1"/>
  <c r="F10" i="21" a="1"/>
  <c r="F10" i="21" s="1"/>
  <c r="N17" i="26" a="1"/>
  <c r="N17" i="26" s="1"/>
  <c r="AE17" i="26" s="1"/>
  <c r="AF17" i="26" s="1"/>
  <c r="E17" i="26" a="1"/>
  <c r="E17" i="26" s="1"/>
  <c r="M17" i="26" a="1"/>
  <c r="M17" i="26" s="1"/>
  <c r="D17" i="26"/>
  <c r="L17" i="26" a="1"/>
  <c r="L17" i="26" s="1"/>
  <c r="K17" i="26" a="1"/>
  <c r="K17" i="26" s="1"/>
  <c r="AA17" i="26"/>
  <c r="G17" i="26" a="1"/>
  <c r="G17" i="26" s="1"/>
  <c r="O17" i="26" a="1"/>
  <c r="O17" i="26" s="1"/>
  <c r="F17" i="26" a="1"/>
  <c r="F17" i="26" s="1"/>
  <c r="D21" i="25"/>
  <c r="L21" i="25" a="1"/>
  <c r="L21" i="25" s="1"/>
  <c r="K21" i="25" a="1"/>
  <c r="K21" i="25" s="1"/>
  <c r="O21" i="25" a="1"/>
  <c r="O21" i="25" s="1"/>
  <c r="N21" i="25" a="1"/>
  <c r="N21" i="25" s="1"/>
  <c r="AE21" i="25" s="1"/>
  <c r="M21" i="25" a="1"/>
  <c r="M21" i="25" s="1"/>
  <c r="E21" i="25" a="1"/>
  <c r="E21" i="25" s="1"/>
  <c r="AA21" i="25"/>
  <c r="G21" i="25" a="1"/>
  <c r="G21" i="25" s="1"/>
  <c r="F21" i="25" a="1"/>
  <c r="F21" i="25" s="1"/>
  <c r="E13" i="23" a="1"/>
  <c r="E13" i="23" s="1"/>
  <c r="M13" i="23" a="1"/>
  <c r="M13" i="23" s="1"/>
  <c r="D13" i="23"/>
  <c r="L13" i="23" a="1"/>
  <c r="L13" i="23" s="1"/>
  <c r="K13" i="23" a="1"/>
  <c r="K13" i="23" s="1"/>
  <c r="N13" i="23" a="1"/>
  <c r="N13" i="23" s="1"/>
  <c r="AE13" i="23" s="1"/>
  <c r="AF13" i="23" s="1"/>
  <c r="AA13" i="23"/>
  <c r="O13" i="23" a="1"/>
  <c r="O13" i="23" s="1"/>
  <c r="G13" i="23" a="1"/>
  <c r="G13" i="23" s="1"/>
  <c r="F13" i="23" a="1"/>
  <c r="F13" i="23" s="1"/>
  <c r="AA13" i="27"/>
  <c r="G13" i="27" a="1"/>
  <c r="G13" i="27" s="1"/>
  <c r="O13" i="27" a="1"/>
  <c r="O13" i="27" s="1"/>
  <c r="F13" i="27" a="1"/>
  <c r="F13" i="27" s="1"/>
  <c r="N13" i="27" a="1"/>
  <c r="N13" i="27" s="1"/>
  <c r="AE13" i="27" s="1"/>
  <c r="AF13" i="27" s="1"/>
  <c r="E13" i="27" a="1"/>
  <c r="E13" i="27" s="1"/>
  <c r="M13" i="27" a="1"/>
  <c r="M13" i="27" s="1"/>
  <c r="D13" i="27"/>
  <c r="L13" i="27" a="1"/>
  <c r="L13" i="27" s="1"/>
  <c r="K13" i="27" a="1"/>
  <c r="K13" i="27" s="1"/>
  <c r="K13" i="24" a="1"/>
  <c r="K13" i="24" s="1"/>
  <c r="AA13" i="24"/>
  <c r="G13" i="24" a="1"/>
  <c r="G13" i="24" s="1"/>
  <c r="F13" i="24" a="1"/>
  <c r="F13" i="24" s="1"/>
  <c r="N13" i="24" a="1"/>
  <c r="N13" i="24" s="1"/>
  <c r="AE13" i="24" s="1"/>
  <c r="AF13" i="24" s="1"/>
  <c r="E13" i="24" a="1"/>
  <c r="E13" i="24" s="1"/>
  <c r="L13" i="24" a="1"/>
  <c r="L13" i="24" s="1"/>
  <c r="D13" i="24"/>
  <c r="M13" i="24" a="1"/>
  <c r="M13" i="24" s="1"/>
  <c r="O13" i="24" a="1"/>
  <c r="O13" i="24" s="1"/>
  <c r="AA11" i="24"/>
  <c r="G11" i="24" a="1"/>
  <c r="G11" i="24" s="1"/>
  <c r="O11" i="24" a="1"/>
  <c r="O11" i="24" s="1"/>
  <c r="F11" i="24" a="1"/>
  <c r="F11" i="24" s="1"/>
  <c r="E11" i="24" a="1"/>
  <c r="E11" i="24" s="1"/>
  <c r="M11" i="24" a="1"/>
  <c r="M11" i="24" s="1"/>
  <c r="D11" i="24"/>
  <c r="N11" i="24" a="1"/>
  <c r="N11" i="24" s="1"/>
  <c r="AE11" i="24" s="1"/>
  <c r="AF11" i="24" s="1"/>
  <c r="L11" i="24" a="1"/>
  <c r="L11" i="24" s="1"/>
  <c r="K11" i="24" a="1"/>
  <c r="K11" i="24" s="1"/>
  <c r="E16" i="26" a="1"/>
  <c r="E16" i="26" s="1"/>
  <c r="M16" i="26" a="1"/>
  <c r="M16" i="26" s="1"/>
  <c r="D16" i="26"/>
  <c r="L16" i="26" a="1"/>
  <c r="L16" i="26" s="1"/>
  <c r="K16" i="26" a="1"/>
  <c r="K16" i="26" s="1"/>
  <c r="O16" i="26" a="1"/>
  <c r="O16" i="26" s="1"/>
  <c r="AA16" i="26"/>
  <c r="N16" i="26" a="1"/>
  <c r="N16" i="26" s="1"/>
  <c r="AE16" i="26" s="1"/>
  <c r="AF16" i="26" s="1"/>
  <c r="F16" i="26" a="1"/>
  <c r="F16" i="26" s="1"/>
  <c r="G16" i="26" a="1"/>
  <c r="G16" i="26" s="1"/>
  <c r="AA19" i="28"/>
  <c r="G19" i="28" a="1"/>
  <c r="G19" i="28" s="1"/>
  <c r="O19" i="28" a="1"/>
  <c r="O19" i="28" s="1"/>
  <c r="M19" i="28" a="1"/>
  <c r="M19" i="28" s="1"/>
  <c r="L19" i="28" a="1"/>
  <c r="L19" i="28" s="1"/>
  <c r="K19" i="28" a="1"/>
  <c r="K19" i="28" s="1"/>
  <c r="F19" i="28" a="1"/>
  <c r="F19" i="28" s="1"/>
  <c r="N19" i="28" a="1"/>
  <c r="N19" i="28" s="1"/>
  <c r="AE19" i="28" s="1"/>
  <c r="AF19" i="28" s="1"/>
  <c r="E19" i="28" a="1"/>
  <c r="E19" i="28" s="1"/>
  <c r="D19" i="28"/>
  <c r="K23" i="24" a="1"/>
  <c r="K23" i="24" s="1"/>
  <c r="O23" i="24" a="1"/>
  <c r="O23" i="24" s="1"/>
  <c r="E23" i="24" a="1"/>
  <c r="E23" i="24" s="1"/>
  <c r="G23" i="24" a="1"/>
  <c r="G23" i="24" s="1"/>
  <c r="F23" i="24" a="1"/>
  <c r="F23" i="24" s="1"/>
  <c r="D23" i="24"/>
  <c r="AA23" i="24"/>
  <c r="L23" i="24" a="1"/>
  <c r="L23" i="24" s="1"/>
  <c r="N23" i="24" a="1"/>
  <c r="N23" i="24" s="1"/>
  <c r="AE23" i="24" s="1"/>
  <c r="M23" i="24" a="1"/>
  <c r="M23" i="24" s="1"/>
  <c r="D21" i="33"/>
  <c r="L21" i="33" a="1"/>
  <c r="L21" i="33" s="1"/>
  <c r="K21" i="33" a="1"/>
  <c r="K21" i="33" s="1"/>
  <c r="AA21" i="33"/>
  <c r="G21" i="33" a="1"/>
  <c r="G21" i="33" s="1"/>
  <c r="F21" i="33" a="1"/>
  <c r="F21" i="33" s="1"/>
  <c r="E21" i="33" a="1"/>
  <c r="E21" i="33" s="1"/>
  <c r="O21" i="33" a="1"/>
  <c r="O21" i="33" s="1"/>
  <c r="M21" i="33" a="1"/>
  <c r="M21" i="33" s="1"/>
  <c r="N21" i="33" a="1"/>
  <c r="N21" i="33" s="1"/>
  <c r="AE21" i="33" s="1"/>
  <c r="M18" i="31" a="1"/>
  <c r="M18" i="31" s="1"/>
  <c r="D18" i="31"/>
  <c r="K18" i="31" a="1"/>
  <c r="K18" i="31" s="1"/>
  <c r="F18" i="31" a="1"/>
  <c r="F18" i="31" s="1"/>
  <c r="AA18" i="31"/>
  <c r="O18" i="31" a="1"/>
  <c r="O18" i="31" s="1"/>
  <c r="L18" i="31" a="1"/>
  <c r="L18" i="31" s="1"/>
  <c r="E18" i="31" a="1"/>
  <c r="E18" i="31" s="1"/>
  <c r="N18" i="31" a="1"/>
  <c r="N18" i="31" s="1"/>
  <c r="AE18" i="31" s="1"/>
  <c r="AF18" i="31" s="1"/>
  <c r="G18" i="31" a="1"/>
  <c r="G18" i="31" s="1"/>
  <c r="O19" i="34" a="1"/>
  <c r="O19" i="34" s="1"/>
  <c r="F19" i="34" a="1"/>
  <c r="F19" i="34" s="1"/>
  <c r="N19" i="34" a="1"/>
  <c r="N19" i="34" s="1"/>
  <c r="AE19" i="34" s="1"/>
  <c r="AF19" i="34" s="1"/>
  <c r="E19" i="34" a="1"/>
  <c r="E19" i="34" s="1"/>
  <c r="M19" i="34" a="1"/>
  <c r="M19" i="34" s="1"/>
  <c r="L19" i="34" a="1"/>
  <c r="L19" i="34" s="1"/>
  <c r="AA19" i="34"/>
  <c r="G19" i="34" a="1"/>
  <c r="G19" i="34" s="1"/>
  <c r="K19" i="34" a="1"/>
  <c r="K19" i="34" s="1"/>
  <c r="D19" i="34"/>
  <c r="AA22" i="29"/>
  <c r="G22" i="29" a="1"/>
  <c r="G22" i="29" s="1"/>
  <c r="O22" i="29" a="1"/>
  <c r="O22" i="29" s="1"/>
  <c r="F22" i="29" a="1"/>
  <c r="F22" i="29" s="1"/>
  <c r="M22" i="29" a="1"/>
  <c r="M22" i="29" s="1"/>
  <c r="K22" i="29" a="1"/>
  <c r="K22" i="29" s="1"/>
  <c r="E22" i="29" a="1"/>
  <c r="E22" i="29" s="1"/>
  <c r="D22" i="29"/>
  <c r="N22" i="29" a="1"/>
  <c r="N22" i="29" s="1"/>
  <c r="AE22" i="29" s="1"/>
  <c r="L22" i="29" a="1"/>
  <c r="L22" i="29" s="1"/>
  <c r="D14" i="34"/>
  <c r="L14" i="34" a="1"/>
  <c r="L14" i="34" s="1"/>
  <c r="K14" i="34" a="1"/>
  <c r="K14" i="34" s="1"/>
  <c r="AA14" i="34"/>
  <c r="G14" i="34" a="1"/>
  <c r="G14" i="34" s="1"/>
  <c r="M14" i="34" a="1"/>
  <c r="M14" i="34" s="1"/>
  <c r="O14" i="34" a="1"/>
  <c r="O14" i="34" s="1"/>
  <c r="N14" i="34" a="1"/>
  <c r="N14" i="34" s="1"/>
  <c r="AE14" i="34" s="1"/>
  <c r="AF14" i="34" s="1"/>
  <c r="E14" i="34" a="1"/>
  <c r="E14" i="34" s="1"/>
  <c r="F14" i="34" a="1"/>
  <c r="F14" i="34" s="1"/>
  <c r="D22" i="31"/>
  <c r="L22" i="31" a="1"/>
  <c r="L22" i="31" s="1"/>
  <c r="F22" i="31" a="1"/>
  <c r="F22" i="31" s="1"/>
  <c r="AA22" i="31"/>
  <c r="G22" i="31" a="1"/>
  <c r="G22" i="31" s="1"/>
  <c r="E22" i="31" a="1"/>
  <c r="E22" i="31" s="1"/>
  <c r="O22" i="31" a="1"/>
  <c r="O22" i="31" s="1"/>
  <c r="K22" i="31" a="1"/>
  <c r="K22" i="31" s="1"/>
  <c r="N22" i="31" a="1"/>
  <c r="N22" i="31" s="1"/>
  <c r="AE22" i="31" s="1"/>
  <c r="M22" i="31" a="1"/>
  <c r="M22" i="31" s="1"/>
  <c r="L16" i="35" a="1"/>
  <c r="L16" i="35" s="1"/>
  <c r="O16" i="35" a="1"/>
  <c r="O16" i="35" s="1"/>
  <c r="F16" i="35" a="1"/>
  <c r="F16" i="35" s="1"/>
  <c r="M16" i="35" a="1"/>
  <c r="M16" i="35" s="1"/>
  <c r="K16" i="35" a="1"/>
  <c r="K16" i="35" s="1"/>
  <c r="G16" i="35" a="1"/>
  <c r="G16" i="35" s="1"/>
  <c r="N16" i="35" a="1"/>
  <c r="N16" i="35" s="1"/>
  <c r="AE16" i="35" s="1"/>
  <c r="AF16" i="35" s="1"/>
  <c r="AA16" i="35"/>
  <c r="E16" i="35" a="1"/>
  <c r="E16" i="35" s="1"/>
  <c r="D16" i="35"/>
  <c r="K11" i="34" a="1"/>
  <c r="K11" i="34" s="1"/>
  <c r="AA11" i="34"/>
  <c r="G11" i="34" a="1"/>
  <c r="G11" i="34" s="1"/>
  <c r="O11" i="34" a="1"/>
  <c r="O11" i="34" s="1"/>
  <c r="N11" i="34" a="1"/>
  <c r="N11" i="34" s="1"/>
  <c r="AE11" i="34" s="1"/>
  <c r="AF11" i="34" s="1"/>
  <c r="E11" i="34" a="1"/>
  <c r="E11" i="34" s="1"/>
  <c r="D11" i="34"/>
  <c r="L11" i="34" a="1"/>
  <c r="L11" i="34" s="1"/>
  <c r="F11" i="34" a="1"/>
  <c r="F11" i="34" s="1"/>
  <c r="M11" i="34" a="1"/>
  <c r="M11" i="34" s="1"/>
  <c r="AA16" i="36"/>
  <c r="G16" i="36" a="1"/>
  <c r="G16" i="36" s="1"/>
  <c r="O16" i="36" a="1"/>
  <c r="O16" i="36" s="1"/>
  <c r="F16" i="36" a="1"/>
  <c r="F16" i="36" s="1"/>
  <c r="N16" i="36" a="1"/>
  <c r="N16" i="36" s="1"/>
  <c r="AE16" i="36" s="1"/>
  <c r="AF16" i="36" s="1"/>
  <c r="E16" i="36" a="1"/>
  <c r="E16" i="36" s="1"/>
  <c r="M16" i="36" a="1"/>
  <c r="M16" i="36" s="1"/>
  <c r="D16" i="36"/>
  <c r="L16" i="36" a="1"/>
  <c r="L16" i="36" s="1"/>
  <c r="K16" i="36" a="1"/>
  <c r="K16" i="36" s="1"/>
  <c r="L14" i="37" a="1"/>
  <c r="L14" i="37" s="1"/>
  <c r="AA14" i="37"/>
  <c r="G14" i="37" a="1"/>
  <c r="G14" i="37" s="1"/>
  <c r="M14" i="37" a="1"/>
  <c r="M14" i="37" s="1"/>
  <c r="K14" i="37" a="1"/>
  <c r="K14" i="37" s="1"/>
  <c r="F14" i="37" a="1"/>
  <c r="F14" i="37" s="1"/>
  <c r="N14" i="37" a="1"/>
  <c r="N14" i="37" s="1"/>
  <c r="AE14" i="37" s="1"/>
  <c r="AF14" i="37" s="1"/>
  <c r="D14" i="37"/>
  <c r="O14" i="37" a="1"/>
  <c r="O14" i="37" s="1"/>
  <c r="E14" i="37" a="1"/>
  <c r="E14" i="37" s="1"/>
  <c r="N23" i="35" a="1"/>
  <c r="N23" i="35" s="1"/>
  <c r="AE23" i="35" s="1"/>
  <c r="E23" i="35" a="1"/>
  <c r="E23" i="35" s="1"/>
  <c r="M23" i="35" a="1"/>
  <c r="M23" i="35" s="1"/>
  <c r="L23" i="35" a="1"/>
  <c r="L23" i="35" s="1"/>
  <c r="K23" i="35" a="1"/>
  <c r="K23" i="35" s="1"/>
  <c r="G23" i="35" a="1"/>
  <c r="G23" i="35" s="1"/>
  <c r="F23" i="35" a="1"/>
  <c r="F23" i="35" s="1"/>
  <c r="AA23" i="35"/>
  <c r="O23" i="35" a="1"/>
  <c r="O23" i="35" s="1"/>
  <c r="D23" i="35"/>
  <c r="M16" i="38" a="1"/>
  <c r="M16" i="38" s="1"/>
  <c r="D16" i="38"/>
  <c r="L16" i="38" a="1"/>
  <c r="L16" i="38" s="1"/>
  <c r="K16" i="38" a="1"/>
  <c r="K16" i="38" s="1"/>
  <c r="G16" i="38" a="1"/>
  <c r="G16" i="38" s="1"/>
  <c r="AA16" i="38"/>
  <c r="O16" i="38" a="1"/>
  <c r="O16" i="38" s="1"/>
  <c r="N16" i="38" a="1"/>
  <c r="N16" i="38" s="1"/>
  <c r="AE16" i="38" s="1"/>
  <c r="AF16" i="38" s="1"/>
  <c r="E16" i="38" a="1"/>
  <c r="E16" i="38" s="1"/>
  <c r="F16" i="38" a="1"/>
  <c r="F16" i="38" s="1"/>
  <c r="AA22" i="43"/>
  <c r="G22" i="43" a="1"/>
  <c r="G22" i="43" s="1"/>
  <c r="N22" i="43" a="1"/>
  <c r="N22" i="43" s="1"/>
  <c r="AE22" i="43" s="1"/>
  <c r="E22" i="43" a="1"/>
  <c r="E22" i="43" s="1"/>
  <c r="D22" i="43"/>
  <c r="M22" i="43" a="1"/>
  <c r="M22" i="43" s="1"/>
  <c r="L22" i="43" a="1"/>
  <c r="L22" i="43" s="1"/>
  <c r="O22" i="43" a="1"/>
  <c r="O22" i="43" s="1"/>
  <c r="F22" i="43" a="1"/>
  <c r="F22" i="43" s="1"/>
  <c r="K22" i="43" a="1"/>
  <c r="K22" i="43" s="1"/>
  <c r="AA17" i="40"/>
  <c r="G17" i="40" a="1"/>
  <c r="G17" i="40" s="1"/>
  <c r="F17" i="40" a="1"/>
  <c r="F17" i="40" s="1"/>
  <c r="L17" i="40" a="1"/>
  <c r="L17" i="40" s="1"/>
  <c r="K17" i="40" a="1"/>
  <c r="K17" i="40" s="1"/>
  <c r="E17" i="40" a="1"/>
  <c r="E17" i="40" s="1"/>
  <c r="O17" i="40" a="1"/>
  <c r="O17" i="40" s="1"/>
  <c r="N17" i="40" a="1"/>
  <c r="N17" i="40" s="1"/>
  <c r="AE17" i="40" s="1"/>
  <c r="AF17" i="40" s="1"/>
  <c r="M17" i="40" a="1"/>
  <c r="M17" i="40" s="1"/>
  <c r="D17" i="40"/>
  <c r="AA18" i="39"/>
  <c r="G18" i="39" a="1"/>
  <c r="G18" i="39" s="1"/>
  <c r="O18" i="39" a="1"/>
  <c r="O18" i="39" s="1"/>
  <c r="D18" i="39"/>
  <c r="N18" i="39" a="1"/>
  <c r="N18" i="39" s="1"/>
  <c r="AE18" i="39" s="1"/>
  <c r="AF18" i="39" s="1"/>
  <c r="M18" i="39" a="1"/>
  <c r="M18" i="39" s="1"/>
  <c r="L18" i="39" a="1"/>
  <c r="L18" i="39" s="1"/>
  <c r="K18" i="39" a="1"/>
  <c r="K18" i="39" s="1"/>
  <c r="F18" i="39" a="1"/>
  <c r="F18" i="39" s="1"/>
  <c r="E18" i="39" a="1"/>
  <c r="E18" i="39" s="1"/>
  <c r="AA14" i="42"/>
  <c r="G14" i="42" a="1"/>
  <c r="G14" i="42" s="1"/>
  <c r="O14" i="42" a="1"/>
  <c r="O14" i="42" s="1"/>
  <c r="F14" i="42" a="1"/>
  <c r="F14" i="42" s="1"/>
  <c r="M14" i="42" a="1"/>
  <c r="M14" i="42" s="1"/>
  <c r="L14" i="42" a="1"/>
  <c r="L14" i="42" s="1"/>
  <c r="K14" i="42" a="1"/>
  <c r="K14" i="42" s="1"/>
  <c r="E14" i="42" a="1"/>
  <c r="E14" i="42" s="1"/>
  <c r="D14" i="42"/>
  <c r="N14" i="42" a="1"/>
  <c r="N14" i="42" s="1"/>
  <c r="AE14" i="42" s="1"/>
  <c r="AF14" i="42" s="1"/>
  <c r="F12" i="42" a="1"/>
  <c r="F12" i="42" s="1"/>
  <c r="L12" i="42" a="1"/>
  <c r="L12" i="42" s="1"/>
  <c r="G12" i="42" a="1"/>
  <c r="G12" i="42" s="1"/>
  <c r="E12" i="42" a="1"/>
  <c r="E12" i="42" s="1"/>
  <c r="AA12" i="42"/>
  <c r="D12" i="42"/>
  <c r="O12" i="42" a="1"/>
  <c r="O12" i="42" s="1"/>
  <c r="N12" i="42" a="1"/>
  <c r="N12" i="42" s="1"/>
  <c r="AE12" i="42" s="1"/>
  <c r="AF12" i="42" s="1"/>
  <c r="M12" i="42" a="1"/>
  <c r="M12" i="42" s="1"/>
  <c r="K12" i="42" a="1"/>
  <c r="K12" i="42" s="1"/>
  <c r="D17" i="43"/>
  <c r="K17" i="43" a="1"/>
  <c r="K17" i="43" s="1"/>
  <c r="F17" i="43" a="1"/>
  <c r="F17" i="43" s="1"/>
  <c r="G17" i="43" a="1"/>
  <c r="G17" i="43" s="1"/>
  <c r="E17" i="43" a="1"/>
  <c r="E17" i="43" s="1"/>
  <c r="AA17" i="43"/>
  <c r="O17" i="43" a="1"/>
  <c r="O17" i="43" s="1"/>
  <c r="N17" i="43" a="1"/>
  <c r="N17" i="43" s="1"/>
  <c r="AE17" i="43" s="1"/>
  <c r="AF17" i="43" s="1"/>
  <c r="M17" i="43" a="1"/>
  <c r="M17" i="43" s="1"/>
  <c r="L17" i="43" a="1"/>
  <c r="L17" i="43" s="1"/>
  <c r="F12" i="43" a="1"/>
  <c r="F12" i="43" s="1"/>
  <c r="N12" i="43" a="1"/>
  <c r="N12" i="43" s="1"/>
  <c r="AE12" i="43" s="1"/>
  <c r="AF12" i="43" s="1"/>
  <c r="L12" i="43" a="1"/>
  <c r="L12" i="43" s="1"/>
  <c r="M12" i="43" a="1"/>
  <c r="M12" i="43" s="1"/>
  <c r="K12" i="43" a="1"/>
  <c r="K12" i="43" s="1"/>
  <c r="G12" i="43" a="1"/>
  <c r="G12" i="43" s="1"/>
  <c r="E12" i="43" a="1"/>
  <c r="E12" i="43" s="1"/>
  <c r="D12" i="43"/>
  <c r="O12" i="43" a="1"/>
  <c r="O12" i="43" s="1"/>
  <c r="AA12" i="43"/>
  <c r="K31" i="5"/>
  <c r="K31" i="20"/>
  <c r="K31" i="34"/>
  <c r="K31" i="44"/>
  <c r="M31" i="18"/>
  <c r="M31" i="31"/>
  <c r="M31" i="40"/>
  <c r="AA15" i="14"/>
  <c r="G15" i="14" a="1"/>
  <c r="G15" i="14" s="1"/>
  <c r="O15" i="14" a="1"/>
  <c r="O15" i="14" s="1"/>
  <c r="F15" i="14" a="1"/>
  <c r="F15" i="14" s="1"/>
  <c r="N15" i="14" a="1"/>
  <c r="N15" i="14" s="1"/>
  <c r="AE15" i="14" s="1"/>
  <c r="AF15" i="14" s="1"/>
  <c r="E15" i="14" a="1"/>
  <c r="E15" i="14" s="1"/>
  <c r="M15" i="14" a="1"/>
  <c r="M15" i="14" s="1"/>
  <c r="D15" i="14"/>
  <c r="L15" i="14" a="1"/>
  <c r="L15" i="14" s="1"/>
  <c r="K15" i="14" a="1"/>
  <c r="K15" i="14" s="1"/>
  <c r="D13" i="18"/>
  <c r="G13" i="18" a="1"/>
  <c r="G13" i="18" s="1"/>
  <c r="AA13" i="18"/>
  <c r="O13" i="18" a="1"/>
  <c r="O13" i="18" s="1"/>
  <c r="F13" i="18" a="1"/>
  <c r="F13" i="18" s="1"/>
  <c r="N13" i="18" a="1"/>
  <c r="N13" i="18" s="1"/>
  <c r="AE13" i="18" s="1"/>
  <c r="AF13" i="18" s="1"/>
  <c r="E13" i="18" a="1"/>
  <c r="E13" i="18" s="1"/>
  <c r="M13" i="18" a="1"/>
  <c r="M13" i="18" s="1"/>
  <c r="L13" i="18" a="1"/>
  <c r="L13" i="18" s="1"/>
  <c r="K13" i="18" a="1"/>
  <c r="K13" i="18" s="1"/>
  <c r="K19" i="25" a="1"/>
  <c r="K19" i="25" s="1"/>
  <c r="AA19" i="25"/>
  <c r="G19" i="25" a="1"/>
  <c r="G19" i="25" s="1"/>
  <c r="N19" i="25" a="1"/>
  <c r="N19" i="25" s="1"/>
  <c r="AE19" i="25" s="1"/>
  <c r="AF19" i="25" s="1"/>
  <c r="M19" i="25" a="1"/>
  <c r="M19" i="25" s="1"/>
  <c r="F19" i="25" a="1"/>
  <c r="F19" i="25" s="1"/>
  <c r="E19" i="25" a="1"/>
  <c r="E19" i="25" s="1"/>
  <c r="O19" i="25" a="1"/>
  <c r="O19" i="25" s="1"/>
  <c r="L19" i="25" a="1"/>
  <c r="L19" i="25" s="1"/>
  <c r="D19" i="25"/>
  <c r="AA16" i="41"/>
  <c r="G16" i="41" a="1"/>
  <c r="G16" i="41" s="1"/>
  <c r="N16" i="41" a="1"/>
  <c r="N16" i="41" s="1"/>
  <c r="AE16" i="41" s="1"/>
  <c r="AF16" i="41" s="1"/>
  <c r="F16" i="41" a="1"/>
  <c r="F16" i="41" s="1"/>
  <c r="O16" i="41" a="1"/>
  <c r="O16" i="41" s="1"/>
  <c r="E16" i="41" a="1"/>
  <c r="E16" i="41" s="1"/>
  <c r="M16" i="41" a="1"/>
  <c r="M16" i="41" s="1"/>
  <c r="L16" i="41" a="1"/>
  <c r="L16" i="41" s="1"/>
  <c r="K16" i="41" a="1"/>
  <c r="K16" i="41" s="1"/>
  <c r="D16" i="41"/>
  <c r="O14" i="14" a="1"/>
  <c r="O14" i="14" s="1"/>
  <c r="F14" i="14" a="1"/>
  <c r="F14" i="14" s="1"/>
  <c r="N14" i="14" a="1"/>
  <c r="N14" i="14" s="1"/>
  <c r="AE14" i="14" s="1"/>
  <c r="AF14" i="14" s="1"/>
  <c r="E14" i="14" a="1"/>
  <c r="E14" i="14" s="1"/>
  <c r="M14" i="14" a="1"/>
  <c r="M14" i="14" s="1"/>
  <c r="D14" i="14"/>
  <c r="L14" i="14" a="1"/>
  <c r="L14" i="14" s="1"/>
  <c r="K14" i="14" a="1"/>
  <c r="K14" i="14" s="1"/>
  <c r="G14" i="14" a="1"/>
  <c r="G14" i="14" s="1"/>
  <c r="AA14" i="14"/>
  <c r="N14" i="12" a="1"/>
  <c r="N14" i="12" s="1"/>
  <c r="AE14" i="12" s="1"/>
  <c r="AF14" i="12" s="1"/>
  <c r="L14" i="12" a="1"/>
  <c r="L14" i="12" s="1"/>
  <c r="G14" i="12" a="1"/>
  <c r="G14" i="12" s="1"/>
  <c r="F14" i="12" a="1"/>
  <c r="F14" i="12" s="1"/>
  <c r="AA14" i="12"/>
  <c r="E14" i="12" a="1"/>
  <c r="E14" i="12" s="1"/>
  <c r="O14" i="12" a="1"/>
  <c r="O14" i="12" s="1"/>
  <c r="D14" i="12"/>
  <c r="M14" i="12" a="1"/>
  <c r="M14" i="12" s="1"/>
  <c r="K14" i="12" a="1"/>
  <c r="K14" i="12" s="1"/>
  <c r="N14" i="23" a="1"/>
  <c r="N14" i="23" s="1"/>
  <c r="AE14" i="23" s="1"/>
  <c r="AF14" i="23" s="1"/>
  <c r="E14" i="23" a="1"/>
  <c r="E14" i="23" s="1"/>
  <c r="M14" i="23" a="1"/>
  <c r="M14" i="23" s="1"/>
  <c r="D14" i="23"/>
  <c r="K14" i="23" a="1"/>
  <c r="K14" i="23" s="1"/>
  <c r="F14" i="23" a="1"/>
  <c r="F14" i="23" s="1"/>
  <c r="AA14" i="23"/>
  <c r="O14" i="23" a="1"/>
  <c r="O14" i="23" s="1"/>
  <c r="L14" i="23" a="1"/>
  <c r="L14" i="23" s="1"/>
  <c r="G14" i="23" a="1"/>
  <c r="G14" i="23" s="1"/>
  <c r="E18" i="29" a="1"/>
  <c r="E18" i="29" s="1"/>
  <c r="M18" i="29" a="1"/>
  <c r="M18" i="29" s="1"/>
  <c r="D18" i="29"/>
  <c r="L18" i="29" a="1"/>
  <c r="L18" i="29" s="1"/>
  <c r="N18" i="29" a="1"/>
  <c r="N18" i="29" s="1"/>
  <c r="AE18" i="29" s="1"/>
  <c r="AF18" i="29" s="1"/>
  <c r="F18" i="29" a="1"/>
  <c r="F18" i="29" s="1"/>
  <c r="AA18" i="29"/>
  <c r="O18" i="29" a="1"/>
  <c r="O18" i="29" s="1"/>
  <c r="G18" i="29" a="1"/>
  <c r="G18" i="29" s="1"/>
  <c r="K18" i="29" a="1"/>
  <c r="K18" i="29" s="1"/>
  <c r="F13" i="33" a="1"/>
  <c r="F13" i="33" s="1"/>
  <c r="N13" i="33" a="1"/>
  <c r="N13" i="33" s="1"/>
  <c r="AE13" i="33" s="1"/>
  <c r="AF13" i="33" s="1"/>
  <c r="E13" i="33" a="1"/>
  <c r="E13" i="33" s="1"/>
  <c r="M13" i="33" a="1"/>
  <c r="M13" i="33" s="1"/>
  <c r="L13" i="33" a="1"/>
  <c r="L13" i="33" s="1"/>
  <c r="K13" i="33" a="1"/>
  <c r="K13" i="33" s="1"/>
  <c r="G13" i="33" a="1"/>
  <c r="G13" i="33" s="1"/>
  <c r="D13" i="33"/>
  <c r="O13" i="33" a="1"/>
  <c r="O13" i="33" s="1"/>
  <c r="AA13" i="33"/>
  <c r="M19" i="38" a="1"/>
  <c r="M19" i="38" s="1"/>
  <c r="L19" i="38" a="1"/>
  <c r="L19" i="38" s="1"/>
  <c r="E19" i="38" a="1"/>
  <c r="E19" i="38" s="1"/>
  <c r="K19" i="38" a="1"/>
  <c r="K19" i="38" s="1"/>
  <c r="D19" i="38"/>
  <c r="AA19" i="38"/>
  <c r="O19" i="38" a="1"/>
  <c r="O19" i="38" s="1"/>
  <c r="N19" i="38" a="1"/>
  <c r="N19" i="38" s="1"/>
  <c r="AE19" i="38" s="1"/>
  <c r="AF19" i="38" s="1"/>
  <c r="G19" i="38" a="1"/>
  <c r="G19" i="38" s="1"/>
  <c r="F19" i="38" a="1"/>
  <c r="F19" i="38" s="1"/>
  <c r="L15" i="8" a="1"/>
  <c r="L15" i="8" s="1"/>
  <c r="AA15" i="8"/>
  <c r="G15" i="8" a="1"/>
  <c r="G15" i="8" s="1"/>
  <c r="F15" i="8" a="1"/>
  <c r="F15" i="8" s="1"/>
  <c r="O15" i="8" a="1"/>
  <c r="O15" i="8" s="1"/>
  <c r="E15" i="8" a="1"/>
  <c r="E15" i="8" s="1"/>
  <c r="N15" i="8" a="1"/>
  <c r="N15" i="8" s="1"/>
  <c r="AE15" i="8" s="1"/>
  <c r="AF15" i="8" s="1"/>
  <c r="D15" i="8"/>
  <c r="M15" i="8" a="1"/>
  <c r="M15" i="8" s="1"/>
  <c r="K15" i="8" a="1"/>
  <c r="K15" i="8" s="1"/>
  <c r="AA12" i="6"/>
  <c r="G12" i="6" a="1"/>
  <c r="G12" i="6" s="1"/>
  <c r="O12" i="6" a="1"/>
  <c r="O12" i="6" s="1"/>
  <c r="F12" i="6" a="1"/>
  <c r="F12" i="6" s="1"/>
  <c r="N12" i="6" a="1"/>
  <c r="N12" i="6" s="1"/>
  <c r="AE12" i="6" s="1"/>
  <c r="AF12" i="6" s="1"/>
  <c r="E12" i="6" a="1"/>
  <c r="E12" i="6" s="1"/>
  <c r="D12" i="6"/>
  <c r="M12" i="6" a="1"/>
  <c r="M12" i="6" s="1"/>
  <c r="L12" i="6" a="1"/>
  <c r="L12" i="6" s="1"/>
  <c r="K12" i="6" a="1"/>
  <c r="K12" i="6" s="1"/>
  <c r="K14" i="6" a="1"/>
  <c r="K14" i="6" s="1"/>
  <c r="AA14" i="6"/>
  <c r="G14" i="6" a="1"/>
  <c r="G14" i="6" s="1"/>
  <c r="E14" i="6" a="1"/>
  <c r="E14" i="6" s="1"/>
  <c r="O14" i="6" a="1"/>
  <c r="O14" i="6" s="1"/>
  <c r="F14" i="6" a="1"/>
  <c r="F14" i="6" s="1"/>
  <c r="N14" i="6" a="1"/>
  <c r="N14" i="6" s="1"/>
  <c r="AE14" i="6" s="1"/>
  <c r="AF14" i="6" s="1"/>
  <c r="M14" i="6" a="1"/>
  <c r="M14" i="6" s="1"/>
  <c r="L14" i="6" a="1"/>
  <c r="L14" i="6" s="1"/>
  <c r="D14" i="6"/>
  <c r="M12" i="5" a="1"/>
  <c r="M12" i="5" s="1"/>
  <c r="D12" i="5"/>
  <c r="L12" i="5" a="1"/>
  <c r="L12" i="5" s="1"/>
  <c r="O12" i="5" a="1"/>
  <c r="O12" i="5" s="1"/>
  <c r="K12" i="5" a="1"/>
  <c r="K12" i="5" s="1"/>
  <c r="AA12" i="5"/>
  <c r="G12" i="5" a="1"/>
  <c r="G12" i="5" s="1"/>
  <c r="F12" i="5" a="1"/>
  <c r="F12" i="5" s="1"/>
  <c r="E12" i="5" a="1"/>
  <c r="E12" i="5" s="1"/>
  <c r="N12" i="5" a="1"/>
  <c r="N12" i="5" s="1"/>
  <c r="AE12" i="5" s="1"/>
  <c r="AF12" i="5" s="1"/>
  <c r="AA14" i="9"/>
  <c r="G14" i="9" a="1"/>
  <c r="G14" i="9" s="1"/>
  <c r="O14" i="9" a="1"/>
  <c r="O14" i="9" s="1"/>
  <c r="F14" i="9" a="1"/>
  <c r="F14" i="9" s="1"/>
  <c r="N14" i="9" a="1"/>
  <c r="N14" i="9" s="1"/>
  <c r="AE14" i="9" s="1"/>
  <c r="AF14" i="9" s="1"/>
  <c r="E14" i="9" a="1"/>
  <c r="E14" i="9" s="1"/>
  <c r="M14" i="9" a="1"/>
  <c r="M14" i="9" s="1"/>
  <c r="D14" i="9"/>
  <c r="L14" i="9" a="1"/>
  <c r="L14" i="9" s="1"/>
  <c r="K14" i="9" a="1"/>
  <c r="K14" i="9" s="1"/>
  <c r="D20" i="9"/>
  <c r="L20" i="9" a="1"/>
  <c r="L20" i="9" s="1"/>
  <c r="K20" i="9" a="1"/>
  <c r="K20" i="9" s="1"/>
  <c r="AA20" i="9"/>
  <c r="G20" i="9" a="1"/>
  <c r="G20" i="9" s="1"/>
  <c r="M20" i="9" a="1"/>
  <c r="M20" i="9" s="1"/>
  <c r="O20" i="9" a="1"/>
  <c r="O20" i="9" s="1"/>
  <c r="N20" i="9" a="1"/>
  <c r="N20" i="9" s="1"/>
  <c r="AE20" i="9" s="1"/>
  <c r="AF20" i="9" s="1"/>
  <c r="E20" i="9" a="1"/>
  <c r="E20" i="9" s="1"/>
  <c r="F20" i="9" a="1"/>
  <c r="F20" i="9" s="1"/>
  <c r="K11" i="10" a="1"/>
  <c r="K11" i="10" s="1"/>
  <c r="AA11" i="10"/>
  <c r="G11" i="10" a="1"/>
  <c r="G11" i="10" s="1"/>
  <c r="O11" i="10" a="1"/>
  <c r="O11" i="10" s="1"/>
  <c r="F11" i="10" a="1"/>
  <c r="F11" i="10" s="1"/>
  <c r="L11" i="10" a="1"/>
  <c r="L11" i="10" s="1"/>
  <c r="D11" i="10"/>
  <c r="N11" i="10" a="1"/>
  <c r="N11" i="10" s="1"/>
  <c r="AE11" i="10" s="1"/>
  <c r="AF11" i="10" s="1"/>
  <c r="M11" i="10" a="1"/>
  <c r="M11" i="10" s="1"/>
  <c r="E11" i="10" a="1"/>
  <c r="E11" i="10" s="1"/>
  <c r="AA16" i="9"/>
  <c r="G16" i="9" a="1"/>
  <c r="G16" i="9" s="1"/>
  <c r="O16" i="9" a="1"/>
  <c r="O16" i="9" s="1"/>
  <c r="F16" i="9" a="1"/>
  <c r="F16" i="9" s="1"/>
  <c r="N16" i="9" a="1"/>
  <c r="N16" i="9" s="1"/>
  <c r="AE16" i="9" s="1"/>
  <c r="AF16" i="9" s="1"/>
  <c r="E16" i="9" a="1"/>
  <c r="E16" i="9" s="1"/>
  <c r="K16" i="9" a="1"/>
  <c r="K16" i="9" s="1"/>
  <c r="D16" i="9"/>
  <c r="M16" i="9" a="1"/>
  <c r="M16" i="9" s="1"/>
  <c r="L16" i="9" a="1"/>
  <c r="L16" i="9" s="1"/>
  <c r="L19" i="20" a="1"/>
  <c r="L19" i="20" s="1"/>
  <c r="AA19" i="20"/>
  <c r="F19" i="20" a="1"/>
  <c r="F19" i="20" s="1"/>
  <c r="O19" i="20" a="1"/>
  <c r="O19" i="20" s="1"/>
  <c r="E19" i="20" a="1"/>
  <c r="E19" i="20" s="1"/>
  <c r="D19" i="20"/>
  <c r="M19" i="20" a="1"/>
  <c r="M19" i="20" s="1"/>
  <c r="N19" i="20" a="1"/>
  <c r="N19" i="20" s="1"/>
  <c r="AE19" i="20" s="1"/>
  <c r="AF19" i="20" s="1"/>
  <c r="K19" i="20" a="1"/>
  <c r="K19" i="20" s="1"/>
  <c r="G19" i="20" a="1"/>
  <c r="G19" i="20" s="1"/>
  <c r="D11" i="12"/>
  <c r="M11" i="12" a="1"/>
  <c r="M11" i="12" s="1"/>
  <c r="L11" i="12" a="1"/>
  <c r="L11" i="12" s="1"/>
  <c r="K11" i="12" a="1"/>
  <c r="K11" i="12" s="1"/>
  <c r="G11" i="12" a="1"/>
  <c r="G11" i="12" s="1"/>
  <c r="F11" i="12" a="1"/>
  <c r="F11" i="12" s="1"/>
  <c r="N11" i="12" a="1"/>
  <c r="N11" i="12" s="1"/>
  <c r="AE11" i="12" s="1"/>
  <c r="AF11" i="12" s="1"/>
  <c r="AA11" i="12"/>
  <c r="O11" i="12" a="1"/>
  <c r="O11" i="12" s="1"/>
  <c r="E11" i="12" a="1"/>
  <c r="E11" i="12" s="1"/>
  <c r="F18" i="15" a="1"/>
  <c r="F18" i="15" s="1"/>
  <c r="N18" i="15" a="1"/>
  <c r="N18" i="15" s="1"/>
  <c r="AE18" i="15" s="1"/>
  <c r="AF18" i="15" s="1"/>
  <c r="E18" i="15" a="1"/>
  <c r="E18" i="15" s="1"/>
  <c r="M18" i="15" a="1"/>
  <c r="M18" i="15" s="1"/>
  <c r="K18" i="15" a="1"/>
  <c r="K18" i="15" s="1"/>
  <c r="O18" i="15" a="1"/>
  <c r="O18" i="15" s="1"/>
  <c r="L18" i="15" a="1"/>
  <c r="L18" i="15" s="1"/>
  <c r="G18" i="15" a="1"/>
  <c r="G18" i="15" s="1"/>
  <c r="D18" i="15"/>
  <c r="AA18" i="15"/>
  <c r="AA17" i="14"/>
  <c r="G17" i="14" a="1"/>
  <c r="G17" i="14" s="1"/>
  <c r="O17" i="14" a="1"/>
  <c r="O17" i="14" s="1"/>
  <c r="F17" i="14" a="1"/>
  <c r="F17" i="14" s="1"/>
  <c r="N17" i="14" a="1"/>
  <c r="N17" i="14" s="1"/>
  <c r="AE17" i="14" s="1"/>
  <c r="AF17" i="14" s="1"/>
  <c r="E17" i="14" a="1"/>
  <c r="E17" i="14" s="1"/>
  <c r="M17" i="14" a="1"/>
  <c r="M17" i="14" s="1"/>
  <c r="D17" i="14"/>
  <c r="L17" i="14" a="1"/>
  <c r="L17" i="14" s="1"/>
  <c r="K17" i="14" a="1"/>
  <c r="K17" i="14" s="1"/>
  <c r="G21" i="18" a="1"/>
  <c r="G21" i="18" s="1"/>
  <c r="AA21" i="18"/>
  <c r="O21" i="18" a="1"/>
  <c r="O21" i="18" s="1"/>
  <c r="F21" i="18" a="1"/>
  <c r="F21" i="18" s="1"/>
  <c r="N21" i="18" a="1"/>
  <c r="N21" i="18" s="1"/>
  <c r="AE21" i="18" s="1"/>
  <c r="E21" i="18" a="1"/>
  <c r="E21" i="18" s="1"/>
  <c r="M21" i="18" a="1"/>
  <c r="M21" i="18" s="1"/>
  <c r="D21" i="18"/>
  <c r="L21" i="18" a="1"/>
  <c r="L21" i="18" s="1"/>
  <c r="K21" i="18" a="1"/>
  <c r="K21" i="18" s="1"/>
  <c r="E13" i="17" a="1"/>
  <c r="E13" i="17" s="1"/>
  <c r="M13" i="17" a="1"/>
  <c r="M13" i="17" s="1"/>
  <c r="D13" i="17"/>
  <c r="L13" i="17" a="1"/>
  <c r="L13" i="17" s="1"/>
  <c r="K13" i="17" a="1"/>
  <c r="K13" i="17" s="1"/>
  <c r="AA13" i="17"/>
  <c r="G13" i="17" a="1"/>
  <c r="G13" i="17" s="1"/>
  <c r="O13" i="17" a="1"/>
  <c r="O13" i="17" s="1"/>
  <c r="N13" i="17" a="1"/>
  <c r="N13" i="17" s="1"/>
  <c r="AE13" i="17" s="1"/>
  <c r="AF13" i="17" s="1"/>
  <c r="F13" i="17" a="1"/>
  <c r="F13" i="17" s="1"/>
  <c r="K12" i="15" a="1"/>
  <c r="K12" i="15" s="1"/>
  <c r="F12" i="15" a="1"/>
  <c r="F12" i="15" s="1"/>
  <c r="N12" i="15" a="1"/>
  <c r="N12" i="15" s="1"/>
  <c r="AE12" i="15" s="1"/>
  <c r="AF12" i="15" s="1"/>
  <c r="O12" i="15" a="1"/>
  <c r="O12" i="15" s="1"/>
  <c r="M12" i="15" a="1"/>
  <c r="M12" i="15" s="1"/>
  <c r="L12" i="15" a="1"/>
  <c r="L12" i="15" s="1"/>
  <c r="G12" i="15" a="1"/>
  <c r="G12" i="15" s="1"/>
  <c r="E12" i="15" a="1"/>
  <c r="E12" i="15" s="1"/>
  <c r="AA12" i="15"/>
  <c r="D12" i="15"/>
  <c r="L22" i="18" a="1"/>
  <c r="L22" i="18" s="1"/>
  <c r="K22" i="18" a="1"/>
  <c r="K22" i="18" s="1"/>
  <c r="G22" i="18" a="1"/>
  <c r="G22" i="18" s="1"/>
  <c r="AA22" i="18"/>
  <c r="O22" i="18" a="1"/>
  <c r="O22" i="18" s="1"/>
  <c r="F22" i="18" a="1"/>
  <c r="F22" i="18" s="1"/>
  <c r="N22" i="18" a="1"/>
  <c r="N22" i="18" s="1"/>
  <c r="AE22" i="18" s="1"/>
  <c r="E22" i="18" a="1"/>
  <c r="E22" i="18" s="1"/>
  <c r="M22" i="18" a="1"/>
  <c r="M22" i="18" s="1"/>
  <c r="D22" i="18"/>
  <c r="F15" i="20" a="1"/>
  <c r="F15" i="20" s="1"/>
  <c r="N15" i="20" a="1"/>
  <c r="N15" i="20" s="1"/>
  <c r="AE15" i="20" s="1"/>
  <c r="AF15" i="20" s="1"/>
  <c r="E15" i="20" a="1"/>
  <c r="E15" i="20" s="1"/>
  <c r="M15" i="20" a="1"/>
  <c r="M15" i="20" s="1"/>
  <c r="L15" i="20" a="1"/>
  <c r="L15" i="20" s="1"/>
  <c r="K15" i="20" a="1"/>
  <c r="K15" i="20" s="1"/>
  <c r="G15" i="20" a="1"/>
  <c r="G15" i="20" s="1"/>
  <c r="D15" i="20"/>
  <c r="AA15" i="20"/>
  <c r="O15" i="20" a="1"/>
  <c r="O15" i="20" s="1"/>
  <c r="F17" i="21" a="1"/>
  <c r="F17" i="21" s="1"/>
  <c r="N17" i="21" a="1"/>
  <c r="N17" i="21" s="1"/>
  <c r="AE17" i="21" s="1"/>
  <c r="AF17" i="21" s="1"/>
  <c r="E17" i="21" a="1"/>
  <c r="E17" i="21" s="1"/>
  <c r="M17" i="21" a="1"/>
  <c r="M17" i="21" s="1"/>
  <c r="O17" i="21" a="1"/>
  <c r="O17" i="21" s="1"/>
  <c r="AA17" i="21"/>
  <c r="K17" i="21" a="1"/>
  <c r="K17" i="21" s="1"/>
  <c r="L17" i="21" a="1"/>
  <c r="L17" i="21" s="1"/>
  <c r="G17" i="21" a="1"/>
  <c r="G17" i="21" s="1"/>
  <c r="D17" i="21"/>
  <c r="G16" i="19" a="1"/>
  <c r="G16" i="19" s="1"/>
  <c r="F16" i="19" a="1"/>
  <c r="F16" i="19" s="1"/>
  <c r="AA16" i="19"/>
  <c r="O16" i="19" a="1"/>
  <c r="O16" i="19" s="1"/>
  <c r="E16" i="19" a="1"/>
  <c r="E16" i="19" s="1"/>
  <c r="N16" i="19" a="1"/>
  <c r="N16" i="19" s="1"/>
  <c r="AE16" i="19" s="1"/>
  <c r="AF16" i="19" s="1"/>
  <c r="D16" i="19"/>
  <c r="M16" i="19" a="1"/>
  <c r="M16" i="19" s="1"/>
  <c r="L16" i="19" a="1"/>
  <c r="L16" i="19" s="1"/>
  <c r="K16" i="19" a="1"/>
  <c r="K16" i="19" s="1"/>
  <c r="N20" i="18" a="1"/>
  <c r="N20" i="18" s="1"/>
  <c r="AE20" i="18" s="1"/>
  <c r="AF20" i="18" s="1"/>
  <c r="E20" i="18" a="1"/>
  <c r="E20" i="18" s="1"/>
  <c r="M20" i="18" a="1"/>
  <c r="M20" i="18" s="1"/>
  <c r="D20" i="18"/>
  <c r="L20" i="18" a="1"/>
  <c r="L20" i="18" s="1"/>
  <c r="K20" i="18" a="1"/>
  <c r="K20" i="18" s="1"/>
  <c r="AA20" i="18"/>
  <c r="O20" i="18" a="1"/>
  <c r="O20" i="18" s="1"/>
  <c r="G20" i="18" a="1"/>
  <c r="G20" i="18" s="1"/>
  <c r="F20" i="18" a="1"/>
  <c r="F20" i="18" s="1"/>
  <c r="E23" i="23" a="1"/>
  <c r="E23" i="23" s="1"/>
  <c r="M23" i="23" a="1"/>
  <c r="M23" i="23" s="1"/>
  <c r="D23" i="23"/>
  <c r="L23" i="23" a="1"/>
  <c r="L23" i="23" s="1"/>
  <c r="K23" i="23" a="1"/>
  <c r="K23" i="23" s="1"/>
  <c r="N23" i="23" a="1"/>
  <c r="N23" i="23" s="1"/>
  <c r="AE23" i="23" s="1"/>
  <c r="G23" i="23" a="1"/>
  <c r="G23" i="23" s="1"/>
  <c r="AA23" i="23"/>
  <c r="O23" i="23" a="1"/>
  <c r="O23" i="23" s="1"/>
  <c r="F23" i="23" a="1"/>
  <c r="F23" i="23" s="1"/>
  <c r="O17" i="28" a="1"/>
  <c r="O17" i="28" s="1"/>
  <c r="F17" i="28" a="1"/>
  <c r="F17" i="28" s="1"/>
  <c r="N17" i="28" a="1"/>
  <c r="N17" i="28" s="1"/>
  <c r="AE17" i="28" s="1"/>
  <c r="AF17" i="28" s="1"/>
  <c r="E17" i="28" a="1"/>
  <c r="E17" i="28" s="1"/>
  <c r="M17" i="28" a="1"/>
  <c r="M17" i="28" s="1"/>
  <c r="D17" i="28"/>
  <c r="L17" i="28" a="1"/>
  <c r="L17" i="28" s="1"/>
  <c r="AA17" i="28"/>
  <c r="G17" i="28" a="1"/>
  <c r="G17" i="28" s="1"/>
  <c r="K17" i="28" a="1"/>
  <c r="K17" i="28" s="1"/>
  <c r="F13" i="25" a="1"/>
  <c r="F13" i="25" s="1"/>
  <c r="N13" i="25" a="1"/>
  <c r="N13" i="25" s="1"/>
  <c r="AE13" i="25" s="1"/>
  <c r="AF13" i="25" s="1"/>
  <c r="E13" i="25" a="1"/>
  <c r="E13" i="25" s="1"/>
  <c r="M13" i="25" a="1"/>
  <c r="M13" i="25" s="1"/>
  <c r="D13" i="25"/>
  <c r="K13" i="25" a="1"/>
  <c r="K13" i="25" s="1"/>
  <c r="G13" i="25" a="1"/>
  <c r="G13" i="25" s="1"/>
  <c r="L13" i="25" a="1"/>
  <c r="L13" i="25" s="1"/>
  <c r="AA13" i="25"/>
  <c r="O13" i="25" a="1"/>
  <c r="O13" i="25" s="1"/>
  <c r="M10" i="25" a="1"/>
  <c r="M10" i="25" s="1"/>
  <c r="D10" i="25"/>
  <c r="L10" i="25" a="1"/>
  <c r="L10" i="25" s="1"/>
  <c r="K10" i="25" a="1"/>
  <c r="K10" i="25" s="1"/>
  <c r="AA10" i="25"/>
  <c r="G10" i="25" a="1"/>
  <c r="G10" i="25" s="1"/>
  <c r="F10" i="25" a="1"/>
  <c r="F10" i="25" s="1"/>
  <c r="O10" i="25" a="1"/>
  <c r="O10" i="25" s="1"/>
  <c r="N10" i="25" a="1"/>
  <c r="N10" i="25" s="1"/>
  <c r="AE10" i="25" s="1"/>
  <c r="AF10" i="25" s="1"/>
  <c r="E10" i="25" a="1"/>
  <c r="E10" i="25" s="1"/>
  <c r="E21" i="27" a="1"/>
  <c r="E21" i="27" s="1"/>
  <c r="M21" i="27" a="1"/>
  <c r="M21" i="27" s="1"/>
  <c r="D21" i="27"/>
  <c r="L21" i="27" a="1"/>
  <c r="L21" i="27" s="1"/>
  <c r="K21" i="27" a="1"/>
  <c r="K21" i="27" s="1"/>
  <c r="O21" i="27" a="1"/>
  <c r="O21" i="27" s="1"/>
  <c r="AA21" i="27"/>
  <c r="N21" i="27" a="1"/>
  <c r="N21" i="27" s="1"/>
  <c r="AE21" i="27" s="1"/>
  <c r="G21" i="27" a="1"/>
  <c r="G21" i="27" s="1"/>
  <c r="F21" i="27" a="1"/>
  <c r="F21" i="27" s="1"/>
  <c r="L20" i="25" a="1"/>
  <c r="L20" i="25" s="1"/>
  <c r="K20" i="25" a="1"/>
  <c r="K20" i="25" s="1"/>
  <c r="F20" i="25" a="1"/>
  <c r="F20" i="25" s="1"/>
  <c r="E20" i="25" a="1"/>
  <c r="E20" i="25" s="1"/>
  <c r="AA20" i="25"/>
  <c r="O20" i="25" a="1"/>
  <c r="O20" i="25" s="1"/>
  <c r="N20" i="25" a="1"/>
  <c r="N20" i="25" s="1"/>
  <c r="AE20" i="25" s="1"/>
  <c r="AF20" i="25" s="1"/>
  <c r="G20" i="25" a="1"/>
  <c r="G20" i="25" s="1"/>
  <c r="D20" i="25"/>
  <c r="M20" i="25" a="1"/>
  <c r="M20" i="25" s="1"/>
  <c r="K18" i="25" a="1"/>
  <c r="K18" i="25" s="1"/>
  <c r="AA18" i="25"/>
  <c r="G18" i="25" a="1"/>
  <c r="G18" i="25" s="1"/>
  <c r="O18" i="25" a="1"/>
  <c r="O18" i="25" s="1"/>
  <c r="E18" i="25" a="1"/>
  <c r="E18" i="25" s="1"/>
  <c r="N18" i="25" a="1"/>
  <c r="N18" i="25" s="1"/>
  <c r="AE18" i="25" s="1"/>
  <c r="AF18" i="25" s="1"/>
  <c r="M18" i="25" a="1"/>
  <c r="M18" i="25" s="1"/>
  <c r="L18" i="25" a="1"/>
  <c r="L18" i="25" s="1"/>
  <c r="F18" i="25" a="1"/>
  <c r="F18" i="25" s="1"/>
  <c r="D18" i="25"/>
  <c r="AA22" i="24"/>
  <c r="G22" i="24" a="1"/>
  <c r="G22" i="24" s="1"/>
  <c r="O22" i="24" a="1"/>
  <c r="O22" i="24" s="1"/>
  <c r="N22" i="24" a="1"/>
  <c r="N22" i="24" s="1"/>
  <c r="AE22" i="24" s="1"/>
  <c r="D22" i="24"/>
  <c r="K22" i="24" a="1"/>
  <c r="K22" i="24" s="1"/>
  <c r="F22" i="24" a="1"/>
  <c r="F22" i="24" s="1"/>
  <c r="L22" i="24" a="1"/>
  <c r="L22" i="24" s="1"/>
  <c r="M22" i="24" a="1"/>
  <c r="M22" i="24" s="1"/>
  <c r="E22" i="24" a="1"/>
  <c r="E22" i="24" s="1"/>
  <c r="N12" i="33" a="1"/>
  <c r="N12" i="33" s="1"/>
  <c r="AE12" i="33" s="1"/>
  <c r="AF12" i="33" s="1"/>
  <c r="E12" i="33" a="1"/>
  <c r="E12" i="33" s="1"/>
  <c r="M12" i="33" a="1"/>
  <c r="M12" i="33" s="1"/>
  <c r="G12" i="33" a="1"/>
  <c r="G12" i="33" s="1"/>
  <c r="F12" i="33" a="1"/>
  <c r="F12" i="33" s="1"/>
  <c r="AA12" i="33"/>
  <c r="D12" i="33"/>
  <c r="O12" i="33" a="1"/>
  <c r="O12" i="33" s="1"/>
  <c r="K12" i="33" a="1"/>
  <c r="K12" i="33" s="1"/>
  <c r="L12" i="33" a="1"/>
  <c r="L12" i="33" s="1"/>
  <c r="K20" i="28" a="1"/>
  <c r="K20" i="28" s="1"/>
  <c r="AA20" i="28"/>
  <c r="G20" i="28" a="1"/>
  <c r="G20" i="28" s="1"/>
  <c r="F20" i="28" a="1"/>
  <c r="F20" i="28" s="1"/>
  <c r="O20" i="28" a="1"/>
  <c r="O20" i="28" s="1"/>
  <c r="E20" i="28" a="1"/>
  <c r="E20" i="28" s="1"/>
  <c r="N20" i="28" a="1"/>
  <c r="N20" i="28" s="1"/>
  <c r="AE20" i="28" s="1"/>
  <c r="AF20" i="28" s="1"/>
  <c r="D20" i="28"/>
  <c r="M20" i="28" a="1"/>
  <c r="M20" i="28" s="1"/>
  <c r="L20" i="28" a="1"/>
  <c r="L20" i="28" s="1"/>
  <c r="AA16" i="30"/>
  <c r="G16" i="30" a="1"/>
  <c r="G16" i="30" s="1"/>
  <c r="O16" i="30" a="1"/>
  <c r="O16" i="30" s="1"/>
  <c r="F16" i="30" a="1"/>
  <c r="F16" i="30" s="1"/>
  <c r="E16" i="30" a="1"/>
  <c r="E16" i="30" s="1"/>
  <c r="M16" i="30" a="1"/>
  <c r="M16" i="30" s="1"/>
  <c r="D16" i="30"/>
  <c r="N16" i="30" a="1"/>
  <c r="N16" i="30" s="1"/>
  <c r="AE16" i="30" s="1"/>
  <c r="AF16" i="30" s="1"/>
  <c r="L16" i="30" a="1"/>
  <c r="L16" i="30" s="1"/>
  <c r="K16" i="30" a="1"/>
  <c r="K16" i="30" s="1"/>
  <c r="N23" i="36" a="1"/>
  <c r="N23" i="36" s="1"/>
  <c r="AE23" i="36" s="1"/>
  <c r="E23" i="36" a="1"/>
  <c r="E23" i="36" s="1"/>
  <c r="M23" i="36" a="1"/>
  <c r="M23" i="36" s="1"/>
  <c r="D23" i="36"/>
  <c r="L23" i="36" a="1"/>
  <c r="L23" i="36" s="1"/>
  <c r="K23" i="36" a="1"/>
  <c r="K23" i="36" s="1"/>
  <c r="O23" i="36" a="1"/>
  <c r="O23" i="36" s="1"/>
  <c r="F23" i="36" a="1"/>
  <c r="F23" i="36" s="1"/>
  <c r="AA23" i="36"/>
  <c r="G23" i="36" a="1"/>
  <c r="G23" i="36" s="1"/>
  <c r="O14" i="33" a="1"/>
  <c r="O14" i="33" s="1"/>
  <c r="F14" i="33" a="1"/>
  <c r="F14" i="33" s="1"/>
  <c r="N14" i="33" a="1"/>
  <c r="N14" i="33" s="1"/>
  <c r="AE14" i="33" s="1"/>
  <c r="AF14" i="33" s="1"/>
  <c r="G14" i="33" a="1"/>
  <c r="G14" i="33" s="1"/>
  <c r="E14" i="33" a="1"/>
  <c r="E14" i="33" s="1"/>
  <c r="AA14" i="33"/>
  <c r="D14" i="33"/>
  <c r="L14" i="33" a="1"/>
  <c r="L14" i="33" s="1"/>
  <c r="K14" i="33" a="1"/>
  <c r="K14" i="33" s="1"/>
  <c r="M14" i="33" a="1"/>
  <c r="M14" i="33" s="1"/>
  <c r="F21" i="35" a="1"/>
  <c r="F21" i="35" s="1"/>
  <c r="N21" i="35" a="1"/>
  <c r="N21" i="35" s="1"/>
  <c r="AE21" i="35" s="1"/>
  <c r="L21" i="35" a="1"/>
  <c r="L21" i="35" s="1"/>
  <c r="K21" i="35" a="1"/>
  <c r="K21" i="35" s="1"/>
  <c r="O21" i="35" a="1"/>
  <c r="O21" i="35" s="1"/>
  <c r="M21" i="35" a="1"/>
  <c r="M21" i="35" s="1"/>
  <c r="G21" i="35" a="1"/>
  <c r="G21" i="35" s="1"/>
  <c r="AA21" i="35"/>
  <c r="E21" i="35" a="1"/>
  <c r="E21" i="35" s="1"/>
  <c r="D21" i="35"/>
  <c r="K22" i="34" a="1"/>
  <c r="K22" i="34" s="1"/>
  <c r="AA22" i="34"/>
  <c r="G22" i="34" a="1"/>
  <c r="G22" i="34" s="1"/>
  <c r="O22" i="34" a="1"/>
  <c r="O22" i="34" s="1"/>
  <c r="N22" i="34" a="1"/>
  <c r="N22" i="34" s="1"/>
  <c r="AE22" i="34" s="1"/>
  <c r="L22" i="34" a="1"/>
  <c r="L22" i="34" s="1"/>
  <c r="F22" i="34" a="1"/>
  <c r="F22" i="34" s="1"/>
  <c r="E22" i="34" a="1"/>
  <c r="E22" i="34" s="1"/>
  <c r="D22" i="34"/>
  <c r="M22" i="34" a="1"/>
  <c r="M22" i="34" s="1"/>
  <c r="M16" i="37" a="1"/>
  <c r="M16" i="37" s="1"/>
  <c r="D16" i="37"/>
  <c r="L16" i="37" a="1"/>
  <c r="L16" i="37" s="1"/>
  <c r="G16" i="37" a="1"/>
  <c r="G16" i="37" s="1"/>
  <c r="F16" i="37" a="1"/>
  <c r="F16" i="37" s="1"/>
  <c r="E16" i="37" a="1"/>
  <c r="E16" i="37" s="1"/>
  <c r="AA16" i="37"/>
  <c r="O16" i="37" a="1"/>
  <c r="O16" i="37" s="1"/>
  <c r="N16" i="37" a="1"/>
  <c r="N16" i="37" s="1"/>
  <c r="AE16" i="37" s="1"/>
  <c r="AF16" i="37" s="1"/>
  <c r="K16" i="37" a="1"/>
  <c r="K16" i="37" s="1"/>
  <c r="AA14" i="38"/>
  <c r="G14" i="38" a="1"/>
  <c r="G14" i="38" s="1"/>
  <c r="O14" i="38" a="1"/>
  <c r="O14" i="38" s="1"/>
  <c r="F14" i="38" a="1"/>
  <c r="F14" i="38" s="1"/>
  <c r="N14" i="38" a="1"/>
  <c r="N14" i="38" s="1"/>
  <c r="AE14" i="38" s="1"/>
  <c r="AF14" i="38" s="1"/>
  <c r="E14" i="38" a="1"/>
  <c r="E14" i="38" s="1"/>
  <c r="M14" i="38" a="1"/>
  <c r="M14" i="38" s="1"/>
  <c r="L14" i="38" a="1"/>
  <c r="L14" i="38" s="1"/>
  <c r="K14" i="38" a="1"/>
  <c r="K14" i="38" s="1"/>
  <c r="D14" i="38"/>
  <c r="AA18" i="36"/>
  <c r="G18" i="36" a="1"/>
  <c r="G18" i="36" s="1"/>
  <c r="O18" i="36" a="1"/>
  <c r="O18" i="36" s="1"/>
  <c r="F18" i="36" a="1"/>
  <c r="F18" i="36" s="1"/>
  <c r="N18" i="36" a="1"/>
  <c r="N18" i="36" s="1"/>
  <c r="AE18" i="36" s="1"/>
  <c r="AF18" i="36" s="1"/>
  <c r="E18" i="36" a="1"/>
  <c r="E18" i="36" s="1"/>
  <c r="M18" i="36" a="1"/>
  <c r="M18" i="36" s="1"/>
  <c r="L18" i="36" a="1"/>
  <c r="L18" i="36" s="1"/>
  <c r="D18" i="36"/>
  <c r="K18" i="36" a="1"/>
  <c r="K18" i="36" s="1"/>
  <c r="N21" i="38" a="1"/>
  <c r="N21" i="38" s="1"/>
  <c r="AE21" i="38" s="1"/>
  <c r="M21" i="38" a="1"/>
  <c r="M21" i="38" s="1"/>
  <c r="L21" i="38" a="1"/>
  <c r="L21" i="38" s="1"/>
  <c r="K21" i="38" a="1"/>
  <c r="K21" i="38" s="1"/>
  <c r="G21" i="38" a="1"/>
  <c r="G21" i="38" s="1"/>
  <c r="AA21" i="38"/>
  <c r="O21" i="38" a="1"/>
  <c r="O21" i="38" s="1"/>
  <c r="F21" i="38" a="1"/>
  <c r="F21" i="38" s="1"/>
  <c r="E21" i="38" a="1"/>
  <c r="E21" i="38" s="1"/>
  <c r="D21" i="38"/>
  <c r="E20" i="38" a="1"/>
  <c r="E20" i="38" s="1"/>
  <c r="D20" i="38"/>
  <c r="AA20" i="38"/>
  <c r="F20" i="38" a="1"/>
  <c r="F20" i="38" s="1"/>
  <c r="O20" i="38" a="1"/>
  <c r="O20" i="38" s="1"/>
  <c r="N20" i="38" a="1"/>
  <c r="N20" i="38" s="1"/>
  <c r="AE20" i="38" s="1"/>
  <c r="AF20" i="38" s="1"/>
  <c r="M20" i="38" a="1"/>
  <c r="M20" i="38" s="1"/>
  <c r="K20" i="38" a="1"/>
  <c r="K20" i="38" s="1"/>
  <c r="G20" i="38" a="1"/>
  <c r="G20" i="38" s="1"/>
  <c r="L20" i="38" a="1"/>
  <c r="L20" i="38" s="1"/>
  <c r="K20" i="39" a="1"/>
  <c r="K20" i="39" s="1"/>
  <c r="O20" i="39" a="1"/>
  <c r="O20" i="39" s="1"/>
  <c r="E20" i="39" a="1"/>
  <c r="E20" i="39" s="1"/>
  <c r="F20" i="39" a="1"/>
  <c r="F20" i="39" s="1"/>
  <c r="AA20" i="39"/>
  <c r="D20" i="39"/>
  <c r="N20" i="39" a="1"/>
  <c r="N20" i="39" s="1"/>
  <c r="AE20" i="39" s="1"/>
  <c r="AF20" i="39" s="1"/>
  <c r="M20" i="39" a="1"/>
  <c r="M20" i="39" s="1"/>
  <c r="L20" i="39" a="1"/>
  <c r="L20" i="39" s="1"/>
  <c r="G20" i="39" a="1"/>
  <c r="G20" i="39" s="1"/>
  <c r="K14" i="43" a="1"/>
  <c r="K14" i="43" s="1"/>
  <c r="AA14" i="43"/>
  <c r="G14" i="43" a="1"/>
  <c r="G14" i="43" s="1"/>
  <c r="O14" i="43" a="1"/>
  <c r="O14" i="43" s="1"/>
  <c r="M14" i="43" a="1"/>
  <c r="M14" i="43" s="1"/>
  <c r="F14" i="43" a="1"/>
  <c r="F14" i="43" s="1"/>
  <c r="N14" i="43" a="1"/>
  <c r="N14" i="43" s="1"/>
  <c r="AE14" i="43" s="1"/>
  <c r="AF14" i="43" s="1"/>
  <c r="L14" i="43" a="1"/>
  <c r="L14" i="43" s="1"/>
  <c r="E14" i="43" a="1"/>
  <c r="E14" i="43" s="1"/>
  <c r="D14" i="43"/>
  <c r="F21" i="43" a="1"/>
  <c r="F21" i="43" s="1"/>
  <c r="M21" i="43" a="1"/>
  <c r="M21" i="43" s="1"/>
  <c r="D21" i="43"/>
  <c r="G21" i="43" a="1"/>
  <c r="G21" i="43" s="1"/>
  <c r="AA21" i="43"/>
  <c r="O21" i="43" a="1"/>
  <c r="O21" i="43" s="1"/>
  <c r="N21" i="43" a="1"/>
  <c r="N21" i="43" s="1"/>
  <c r="AE21" i="43" s="1"/>
  <c r="L21" i="43" a="1"/>
  <c r="L21" i="43" s="1"/>
  <c r="K21" i="43" a="1"/>
  <c r="K21" i="43" s="1"/>
  <c r="E21" i="43" a="1"/>
  <c r="E21" i="43" s="1"/>
  <c r="E12" i="44" a="1"/>
  <c r="E12" i="44" s="1"/>
  <c r="L12" i="44" a="1"/>
  <c r="L12" i="44" s="1"/>
  <c r="AA12" i="44"/>
  <c r="G12" i="44" a="1"/>
  <c r="G12" i="44" s="1"/>
  <c r="O12" i="44" a="1"/>
  <c r="O12" i="44" s="1"/>
  <c r="D12" i="44"/>
  <c r="N12" i="44" a="1"/>
  <c r="N12" i="44" s="1"/>
  <c r="AE12" i="44" s="1"/>
  <c r="AF12" i="44" s="1"/>
  <c r="M12" i="44" a="1"/>
  <c r="M12" i="44" s="1"/>
  <c r="K12" i="44" a="1"/>
  <c r="K12" i="44" s="1"/>
  <c r="F12" i="44" a="1"/>
  <c r="F12" i="44" s="1"/>
  <c r="M11" i="44" a="1"/>
  <c r="M11" i="44" s="1"/>
  <c r="K11" i="44" a="1"/>
  <c r="K11" i="44" s="1"/>
  <c r="O11" i="44" a="1"/>
  <c r="O11" i="44" s="1"/>
  <c r="G11" i="44" a="1"/>
  <c r="G11" i="44" s="1"/>
  <c r="F11" i="44" a="1"/>
  <c r="F11" i="44" s="1"/>
  <c r="E11" i="44" a="1"/>
  <c r="E11" i="44" s="1"/>
  <c r="AA11" i="44"/>
  <c r="D11" i="44"/>
  <c r="N11" i="44" a="1"/>
  <c r="N11" i="44" s="1"/>
  <c r="AE11" i="44" s="1"/>
  <c r="AF11" i="44" s="1"/>
  <c r="L11" i="44" a="1"/>
  <c r="L11" i="44" s="1"/>
  <c r="F17" i="44" a="1"/>
  <c r="F17" i="44" s="1"/>
  <c r="N17" i="44" a="1"/>
  <c r="N17" i="44" s="1"/>
  <c r="AE17" i="44" s="1"/>
  <c r="AF17" i="44" s="1"/>
  <c r="L17" i="44" a="1"/>
  <c r="L17" i="44" s="1"/>
  <c r="M17" i="44" a="1"/>
  <c r="M17" i="44" s="1"/>
  <c r="G17" i="44" a="1"/>
  <c r="G17" i="44" s="1"/>
  <c r="E17" i="44" a="1"/>
  <c r="E17" i="44" s="1"/>
  <c r="AA17" i="44"/>
  <c r="D17" i="44"/>
  <c r="O17" i="44" a="1"/>
  <c r="O17" i="44" s="1"/>
  <c r="K17" i="44" a="1"/>
  <c r="K17" i="44" s="1"/>
  <c r="N14" i="7" a="1"/>
  <c r="N14" i="7" s="1"/>
  <c r="AE14" i="7" s="1"/>
  <c r="AF14" i="7" s="1"/>
  <c r="K14" i="7" a="1"/>
  <c r="K14" i="7" s="1"/>
  <c r="AA14" i="7"/>
  <c r="F14" i="7" a="1"/>
  <c r="F14" i="7" s="1"/>
  <c r="O14" i="7" a="1"/>
  <c r="O14" i="7" s="1"/>
  <c r="E14" i="7" a="1"/>
  <c r="E14" i="7" s="1"/>
  <c r="M14" i="7" a="1"/>
  <c r="M14" i="7" s="1"/>
  <c r="D14" i="7"/>
  <c r="L14" i="7" a="1"/>
  <c r="L14" i="7" s="1"/>
  <c r="G14" i="7" a="1"/>
  <c r="G14" i="7" s="1"/>
  <c r="O16" i="17" a="1"/>
  <c r="O16" i="17" s="1"/>
  <c r="F16" i="17" a="1"/>
  <c r="F16" i="17" s="1"/>
  <c r="N16" i="17" a="1"/>
  <c r="N16" i="17" s="1"/>
  <c r="AE16" i="17" s="1"/>
  <c r="AF16" i="17" s="1"/>
  <c r="E16" i="17" a="1"/>
  <c r="E16" i="17" s="1"/>
  <c r="M16" i="17" a="1"/>
  <c r="M16" i="17" s="1"/>
  <c r="D16" i="17"/>
  <c r="L16" i="17" a="1"/>
  <c r="L16" i="17" s="1"/>
  <c r="K16" i="17" a="1"/>
  <c r="K16" i="17" s="1"/>
  <c r="AA16" i="17"/>
  <c r="G16" i="17" a="1"/>
  <c r="G16" i="17" s="1"/>
  <c r="K31" i="6"/>
  <c r="K31" i="17"/>
  <c r="K31" i="32"/>
  <c r="K31" i="43"/>
  <c r="M31" i="5"/>
  <c r="M31" i="19"/>
  <c r="M31" i="25"/>
  <c r="M31" i="42"/>
  <c r="E15" i="18" a="1"/>
  <c r="E15" i="18" s="1"/>
  <c r="M15" i="18" a="1"/>
  <c r="M15" i="18" s="1"/>
  <c r="D15" i="18"/>
  <c r="L15" i="18" a="1"/>
  <c r="L15" i="18" s="1"/>
  <c r="K15" i="18" a="1"/>
  <c r="K15" i="18" s="1"/>
  <c r="G15" i="18" a="1"/>
  <c r="G15" i="18" s="1"/>
  <c r="AA15" i="18"/>
  <c r="O15" i="18" a="1"/>
  <c r="O15" i="18" s="1"/>
  <c r="N15" i="18" a="1"/>
  <c r="N15" i="18" s="1"/>
  <c r="AE15" i="18" s="1"/>
  <c r="AF15" i="18" s="1"/>
  <c r="F15" i="18" a="1"/>
  <c r="F15" i="18" s="1"/>
  <c r="AA17" i="25"/>
  <c r="G17" i="25" a="1"/>
  <c r="G17" i="25" s="1"/>
  <c r="O17" i="25" a="1"/>
  <c r="O17" i="25" s="1"/>
  <c r="F17" i="25" a="1"/>
  <c r="F17" i="25" s="1"/>
  <c r="M17" i="25" a="1"/>
  <c r="M17" i="25" s="1"/>
  <c r="L17" i="25" a="1"/>
  <c r="L17" i="25" s="1"/>
  <c r="E17" i="25" a="1"/>
  <c r="E17" i="25" s="1"/>
  <c r="D17" i="25"/>
  <c r="N17" i="25" a="1"/>
  <c r="N17" i="25" s="1"/>
  <c r="AE17" i="25" s="1"/>
  <c r="AF17" i="25" s="1"/>
  <c r="K17" i="25" a="1"/>
  <c r="K17" i="25" s="1"/>
  <c r="K19" i="33" a="1"/>
  <c r="K19" i="33" s="1"/>
  <c r="AA19" i="33"/>
  <c r="G19" i="33" a="1"/>
  <c r="G19" i="33" s="1"/>
  <c r="F19" i="33" a="1"/>
  <c r="F19" i="33" s="1"/>
  <c r="E19" i="33" a="1"/>
  <c r="E19" i="33" s="1"/>
  <c r="O19" i="33" a="1"/>
  <c r="O19" i="33" s="1"/>
  <c r="D19" i="33"/>
  <c r="M19" i="33" a="1"/>
  <c r="M19" i="33" s="1"/>
  <c r="L19" i="33" a="1"/>
  <c r="L19" i="33" s="1"/>
  <c r="N19" i="33" a="1"/>
  <c r="N19" i="33" s="1"/>
  <c r="AE19" i="33" s="1"/>
  <c r="AF19" i="33" s="1"/>
  <c r="M20" i="41" a="1"/>
  <c r="M20" i="41" s="1"/>
  <c r="L20" i="41" a="1"/>
  <c r="L20" i="41" s="1"/>
  <c r="G20" i="41" a="1"/>
  <c r="G20" i="41" s="1"/>
  <c r="AA20" i="41"/>
  <c r="F20" i="41" a="1"/>
  <c r="F20" i="41" s="1"/>
  <c r="E20" i="41" a="1"/>
  <c r="E20" i="41" s="1"/>
  <c r="D20" i="41"/>
  <c r="O20" i="41" a="1"/>
  <c r="O20" i="41" s="1"/>
  <c r="N20" i="41" a="1"/>
  <c r="N20" i="41" s="1"/>
  <c r="AE20" i="41" s="1"/>
  <c r="AF20" i="41" s="1"/>
  <c r="K20" i="41" a="1"/>
  <c r="K20" i="41" s="1"/>
  <c r="M21" i="9" a="1"/>
  <c r="M21" i="9" s="1"/>
  <c r="D21" i="9"/>
  <c r="L21" i="9" a="1"/>
  <c r="L21" i="9" s="1"/>
  <c r="K21" i="9" a="1"/>
  <c r="K21" i="9" s="1"/>
  <c r="E21" i="9" a="1"/>
  <c r="E21" i="9" s="1"/>
  <c r="N21" i="9" a="1"/>
  <c r="N21" i="9" s="1"/>
  <c r="AE21" i="9" s="1"/>
  <c r="AA21" i="9"/>
  <c r="O21" i="9" a="1"/>
  <c r="O21" i="9" s="1"/>
  <c r="G21" i="9" a="1"/>
  <c r="G21" i="9" s="1"/>
  <c r="F21" i="9" a="1"/>
  <c r="F21" i="9" s="1"/>
  <c r="K16" i="16" a="1"/>
  <c r="K16" i="16" s="1"/>
  <c r="AA16" i="16"/>
  <c r="G16" i="16" a="1"/>
  <c r="G16" i="16" s="1"/>
  <c r="N16" i="16" a="1"/>
  <c r="N16" i="16" s="1"/>
  <c r="AE16" i="16" s="1"/>
  <c r="AF16" i="16" s="1"/>
  <c r="E16" i="16" a="1"/>
  <c r="E16" i="16" s="1"/>
  <c r="D16" i="16"/>
  <c r="O16" i="16" a="1"/>
  <c r="O16" i="16" s="1"/>
  <c r="M16" i="16" a="1"/>
  <c r="M16" i="16" s="1"/>
  <c r="L16" i="16" a="1"/>
  <c r="L16" i="16" s="1"/>
  <c r="F16" i="16" a="1"/>
  <c r="F16" i="16" s="1"/>
  <c r="O19" i="26" a="1"/>
  <c r="O19" i="26" s="1"/>
  <c r="F19" i="26" a="1"/>
  <c r="F19" i="26" s="1"/>
  <c r="N19" i="26" a="1"/>
  <c r="N19" i="26" s="1"/>
  <c r="AE19" i="26" s="1"/>
  <c r="AF19" i="26" s="1"/>
  <c r="E19" i="26" a="1"/>
  <c r="E19" i="26" s="1"/>
  <c r="M19" i="26" a="1"/>
  <c r="M19" i="26" s="1"/>
  <c r="D19" i="26"/>
  <c r="L19" i="26" a="1"/>
  <c r="L19" i="26" s="1"/>
  <c r="G19" i="26" a="1"/>
  <c r="G19" i="26" s="1"/>
  <c r="AA19" i="26"/>
  <c r="K19" i="26" a="1"/>
  <c r="K19" i="26" s="1"/>
  <c r="O14" i="30" a="1"/>
  <c r="O14" i="30" s="1"/>
  <c r="F14" i="30" a="1"/>
  <c r="F14" i="30" s="1"/>
  <c r="N14" i="30" a="1"/>
  <c r="N14" i="30" s="1"/>
  <c r="AE14" i="30" s="1"/>
  <c r="AF14" i="30" s="1"/>
  <c r="E14" i="30" a="1"/>
  <c r="E14" i="30" s="1"/>
  <c r="D14" i="30"/>
  <c r="L14" i="30" a="1"/>
  <c r="L14" i="30" s="1"/>
  <c r="AA14" i="30"/>
  <c r="G14" i="30" a="1"/>
  <c r="G14" i="30" s="1"/>
  <c r="M14" i="30" a="1"/>
  <c r="M14" i="30" s="1"/>
  <c r="K14" i="30" a="1"/>
  <c r="K14" i="30" s="1"/>
  <c r="D18" i="38"/>
  <c r="K18" i="38" a="1"/>
  <c r="K18" i="38" s="1"/>
  <c r="G18" i="38" a="1"/>
  <c r="G18" i="38" s="1"/>
  <c r="AA18" i="38"/>
  <c r="F18" i="38" a="1"/>
  <c r="F18" i="38" s="1"/>
  <c r="O18" i="38" a="1"/>
  <c r="O18" i="38" s="1"/>
  <c r="E18" i="38" a="1"/>
  <c r="E18" i="38" s="1"/>
  <c r="N18" i="38" a="1"/>
  <c r="N18" i="38" s="1"/>
  <c r="AE18" i="38" s="1"/>
  <c r="AF18" i="38" s="1"/>
  <c r="M18" i="38" a="1"/>
  <c r="M18" i="38" s="1"/>
  <c r="L18" i="38" a="1"/>
  <c r="L18" i="38" s="1"/>
  <c r="AA19" i="5"/>
  <c r="G19" i="5" a="1"/>
  <c r="G19" i="5" s="1"/>
  <c r="O19" i="5" a="1"/>
  <c r="O19" i="5" s="1"/>
  <c r="D19" i="5"/>
  <c r="F19" i="5" a="1"/>
  <c r="F19" i="5" s="1"/>
  <c r="N19" i="5" a="1"/>
  <c r="N19" i="5" s="1"/>
  <c r="AE19" i="5" s="1"/>
  <c r="AF19" i="5" s="1"/>
  <c r="E19" i="5" a="1"/>
  <c r="E19" i="5" s="1"/>
  <c r="M19" i="5" a="1"/>
  <c r="M19" i="5" s="1"/>
  <c r="L19" i="5" a="1"/>
  <c r="L19" i="5" s="1"/>
  <c r="K19" i="5" a="1"/>
  <c r="K19" i="5" s="1"/>
  <c r="K20" i="7" a="1"/>
  <c r="K20" i="7" s="1"/>
  <c r="L20" i="7" a="1"/>
  <c r="L20" i="7" s="1"/>
  <c r="G20" i="7" a="1"/>
  <c r="G20" i="7" s="1"/>
  <c r="AA20" i="7"/>
  <c r="F20" i="7" a="1"/>
  <c r="F20" i="7" s="1"/>
  <c r="O20" i="7" a="1"/>
  <c r="O20" i="7" s="1"/>
  <c r="E20" i="7" a="1"/>
  <c r="E20" i="7" s="1"/>
  <c r="D20" i="7"/>
  <c r="N20" i="7" a="1"/>
  <c r="N20" i="7" s="1"/>
  <c r="AE20" i="7" s="1"/>
  <c r="AF20" i="7" s="1"/>
  <c r="M20" i="7" a="1"/>
  <c r="M20" i="7" s="1"/>
  <c r="K21" i="5" a="1"/>
  <c r="K21" i="5" s="1"/>
  <c r="AA21" i="5"/>
  <c r="G21" i="5" a="1"/>
  <c r="G21" i="5" s="1"/>
  <c r="O21" i="5" a="1"/>
  <c r="O21" i="5" s="1"/>
  <c r="F21" i="5" a="1"/>
  <c r="F21" i="5" s="1"/>
  <c r="N21" i="5" a="1"/>
  <c r="N21" i="5" s="1"/>
  <c r="AE21" i="5" s="1"/>
  <c r="E21" i="5" a="1"/>
  <c r="E21" i="5" s="1"/>
  <c r="M21" i="5" a="1"/>
  <c r="M21" i="5" s="1"/>
  <c r="L21" i="5" a="1"/>
  <c r="L21" i="5" s="1"/>
  <c r="D21" i="5"/>
  <c r="L15" i="6" a="1"/>
  <c r="L15" i="6" s="1"/>
  <c r="K15" i="6" a="1"/>
  <c r="K15" i="6" s="1"/>
  <c r="N15" i="6" a="1"/>
  <c r="N15" i="6" s="1"/>
  <c r="AE15" i="6" s="1"/>
  <c r="AF15" i="6" s="1"/>
  <c r="AA15" i="6"/>
  <c r="G15" i="6" a="1"/>
  <c r="G15" i="6" s="1"/>
  <c r="O15" i="6" a="1"/>
  <c r="O15" i="6" s="1"/>
  <c r="F15" i="6" a="1"/>
  <c r="F15" i="6" s="1"/>
  <c r="E15" i="6" a="1"/>
  <c r="E15" i="6" s="1"/>
  <c r="D15" i="6"/>
  <c r="M15" i="6" a="1"/>
  <c r="M15" i="6" s="1"/>
  <c r="O18" i="10" a="1"/>
  <c r="O18" i="10" s="1"/>
  <c r="F18" i="10" a="1"/>
  <c r="F18" i="10" s="1"/>
  <c r="N18" i="10" a="1"/>
  <c r="N18" i="10" s="1"/>
  <c r="AE18" i="10" s="1"/>
  <c r="AF18" i="10" s="1"/>
  <c r="E18" i="10" a="1"/>
  <c r="E18" i="10" s="1"/>
  <c r="M18" i="10" a="1"/>
  <c r="M18" i="10" s="1"/>
  <c r="D18" i="10"/>
  <c r="L18" i="10" a="1"/>
  <c r="L18" i="10" s="1"/>
  <c r="AA18" i="10"/>
  <c r="G18" i="10" a="1"/>
  <c r="G18" i="10" s="1"/>
  <c r="K18" i="10" a="1"/>
  <c r="K18" i="10" s="1"/>
  <c r="E10" i="9" a="1"/>
  <c r="E10" i="9" s="1"/>
  <c r="M10" i="9" a="1"/>
  <c r="M10" i="9" s="1"/>
  <c r="D10" i="9"/>
  <c r="L10" i="9" a="1"/>
  <c r="L10" i="9" s="1"/>
  <c r="K10" i="9" a="1"/>
  <c r="K10" i="9" s="1"/>
  <c r="N10" i="9" a="1"/>
  <c r="N10" i="9" s="1"/>
  <c r="AE10" i="9" s="1"/>
  <c r="AF10" i="9" s="1"/>
  <c r="F10" i="9" a="1"/>
  <c r="F10" i="9" s="1"/>
  <c r="AA10" i="9"/>
  <c r="O10" i="9" a="1"/>
  <c r="O10" i="9" s="1"/>
  <c r="G10" i="9" a="1"/>
  <c r="G10" i="9" s="1"/>
  <c r="AA19" i="10"/>
  <c r="G19" i="10" a="1"/>
  <c r="G19" i="10" s="1"/>
  <c r="O19" i="10" a="1"/>
  <c r="O19" i="10" s="1"/>
  <c r="F19" i="10" a="1"/>
  <c r="F19" i="10" s="1"/>
  <c r="N19" i="10" a="1"/>
  <c r="N19" i="10" s="1"/>
  <c r="AE19" i="10" s="1"/>
  <c r="AF19" i="10" s="1"/>
  <c r="E19" i="10" a="1"/>
  <c r="E19" i="10" s="1"/>
  <c r="M19" i="10" a="1"/>
  <c r="M19" i="10" s="1"/>
  <c r="D19" i="10"/>
  <c r="K19" i="10" a="1"/>
  <c r="K19" i="10" s="1"/>
  <c r="L19" i="10" a="1"/>
  <c r="L19" i="10" s="1"/>
  <c r="D13" i="10"/>
  <c r="L13" i="10" a="1"/>
  <c r="L13" i="10" s="1"/>
  <c r="K13" i="10" a="1"/>
  <c r="K13" i="10" s="1"/>
  <c r="AA13" i="10"/>
  <c r="G13" i="10" a="1"/>
  <c r="G13" i="10" s="1"/>
  <c r="M13" i="10" a="1"/>
  <c r="M13" i="10" s="1"/>
  <c r="O13" i="10" a="1"/>
  <c r="O13" i="10" s="1"/>
  <c r="N13" i="10" a="1"/>
  <c r="N13" i="10" s="1"/>
  <c r="AE13" i="10" s="1"/>
  <c r="AF13" i="10" s="1"/>
  <c r="F13" i="10" a="1"/>
  <c r="F13" i="10" s="1"/>
  <c r="E13" i="10" a="1"/>
  <c r="E13" i="10" s="1"/>
  <c r="N21" i="10" a="1"/>
  <c r="N21" i="10" s="1"/>
  <c r="AE21" i="10" s="1"/>
  <c r="K21" i="10" a="1"/>
  <c r="K21" i="10" s="1"/>
  <c r="G21" i="10" a="1"/>
  <c r="G21" i="10" s="1"/>
  <c r="AA21" i="10"/>
  <c r="O21" i="10" a="1"/>
  <c r="O21" i="10" s="1"/>
  <c r="F21" i="10" a="1"/>
  <c r="F21" i="10" s="1"/>
  <c r="M21" i="10" a="1"/>
  <c r="M21" i="10" s="1"/>
  <c r="D21" i="10"/>
  <c r="L21" i="10" a="1"/>
  <c r="L21" i="10" s="1"/>
  <c r="E21" i="10" a="1"/>
  <c r="E21" i="10" s="1"/>
  <c r="K15" i="11" a="1"/>
  <c r="K15" i="11" s="1"/>
  <c r="O15" i="11" a="1"/>
  <c r="O15" i="11" s="1"/>
  <c r="F15" i="11" a="1"/>
  <c r="F15" i="11" s="1"/>
  <c r="G15" i="11" a="1"/>
  <c r="G15" i="11" s="1"/>
  <c r="E15" i="11" a="1"/>
  <c r="E15" i="11" s="1"/>
  <c r="AA15" i="11"/>
  <c r="N15" i="11" a="1"/>
  <c r="N15" i="11" s="1"/>
  <c r="AE15" i="11" s="1"/>
  <c r="AF15" i="11" s="1"/>
  <c r="D15" i="11"/>
  <c r="L15" i="11" a="1"/>
  <c r="L15" i="11" s="1"/>
  <c r="M15" i="11" a="1"/>
  <c r="M15" i="11" s="1"/>
  <c r="E23" i="12" a="1"/>
  <c r="E23" i="12" s="1"/>
  <c r="M23" i="12" a="1"/>
  <c r="M23" i="12" s="1"/>
  <c r="D23" i="12"/>
  <c r="K23" i="12" a="1"/>
  <c r="K23" i="12" s="1"/>
  <c r="L23" i="12" a="1"/>
  <c r="L23" i="12" s="1"/>
  <c r="G23" i="12" a="1"/>
  <c r="G23" i="12" s="1"/>
  <c r="F23" i="12" a="1"/>
  <c r="F23" i="12" s="1"/>
  <c r="O23" i="12" a="1"/>
  <c r="O23" i="12" s="1"/>
  <c r="N23" i="12" a="1"/>
  <c r="N23" i="12" s="1"/>
  <c r="AE23" i="12" s="1"/>
  <c r="AA23" i="12"/>
  <c r="D22" i="12"/>
  <c r="L22" i="12" a="1"/>
  <c r="L22" i="12" s="1"/>
  <c r="O22" i="12" a="1"/>
  <c r="O22" i="12" s="1"/>
  <c r="K22" i="12" a="1"/>
  <c r="K22" i="12" s="1"/>
  <c r="G22" i="12" a="1"/>
  <c r="G22" i="12" s="1"/>
  <c r="F22" i="12" a="1"/>
  <c r="F22" i="12" s="1"/>
  <c r="E22" i="12" a="1"/>
  <c r="E22" i="12" s="1"/>
  <c r="N22" i="12" a="1"/>
  <c r="N22" i="12" s="1"/>
  <c r="AE22" i="12" s="1"/>
  <c r="M22" i="12" a="1"/>
  <c r="M22" i="12" s="1"/>
  <c r="AA22" i="12"/>
  <c r="M19" i="16" a="1"/>
  <c r="M19" i="16" s="1"/>
  <c r="D19" i="16"/>
  <c r="L19" i="16" a="1"/>
  <c r="L19" i="16" s="1"/>
  <c r="K19" i="16" a="1"/>
  <c r="K19" i="16" s="1"/>
  <c r="AA19" i="16"/>
  <c r="G19" i="16" a="1"/>
  <c r="G19" i="16" s="1"/>
  <c r="O19" i="16" a="1"/>
  <c r="O19" i="16" s="1"/>
  <c r="N19" i="16" a="1"/>
  <c r="N19" i="16" s="1"/>
  <c r="AE19" i="16" s="1"/>
  <c r="AF19" i="16" s="1"/>
  <c r="F19" i="16" a="1"/>
  <c r="F19" i="16" s="1"/>
  <c r="E19" i="16" a="1"/>
  <c r="E19" i="16" s="1"/>
  <c r="D18" i="16"/>
  <c r="L18" i="16" a="1"/>
  <c r="L18" i="16" s="1"/>
  <c r="K18" i="16" a="1"/>
  <c r="K18" i="16" s="1"/>
  <c r="O18" i="16" a="1"/>
  <c r="O18" i="16" s="1"/>
  <c r="F18" i="16" a="1"/>
  <c r="F18" i="16" s="1"/>
  <c r="M18" i="16" a="1"/>
  <c r="M18" i="16" s="1"/>
  <c r="G18" i="16" a="1"/>
  <c r="G18" i="16" s="1"/>
  <c r="E18" i="16" a="1"/>
  <c r="E18" i="16" s="1"/>
  <c r="N18" i="16" a="1"/>
  <c r="N18" i="16" s="1"/>
  <c r="AE18" i="16" s="1"/>
  <c r="AF18" i="16" s="1"/>
  <c r="AA18" i="16"/>
  <c r="O22" i="22" a="1"/>
  <c r="O22" i="22" s="1"/>
  <c r="F22" i="22" a="1"/>
  <c r="F22" i="22" s="1"/>
  <c r="N22" i="22" a="1"/>
  <c r="N22" i="22" s="1"/>
  <c r="AE22" i="22" s="1"/>
  <c r="E22" i="22" a="1"/>
  <c r="E22" i="22" s="1"/>
  <c r="D22" i="22"/>
  <c r="L22" i="22" a="1"/>
  <c r="L22" i="22" s="1"/>
  <c r="AA22" i="22"/>
  <c r="G22" i="22" a="1"/>
  <c r="G22" i="22" s="1"/>
  <c r="M22" i="22" a="1"/>
  <c r="M22" i="22" s="1"/>
  <c r="K22" i="22" a="1"/>
  <c r="K22" i="22" s="1"/>
  <c r="O23" i="17" a="1"/>
  <c r="O23" i="17" s="1"/>
  <c r="E23" i="17" a="1"/>
  <c r="E23" i="17" s="1"/>
  <c r="M23" i="17" a="1"/>
  <c r="M23" i="17" s="1"/>
  <c r="D23" i="17"/>
  <c r="L23" i="17" a="1"/>
  <c r="L23" i="17" s="1"/>
  <c r="K23" i="17" a="1"/>
  <c r="K23" i="17" s="1"/>
  <c r="G23" i="17" a="1"/>
  <c r="G23" i="17" s="1"/>
  <c r="AA23" i="17"/>
  <c r="N23" i="17" a="1"/>
  <c r="N23" i="17" s="1"/>
  <c r="AE23" i="17" s="1"/>
  <c r="F23" i="17" a="1"/>
  <c r="F23" i="17" s="1"/>
  <c r="L17" i="16" a="1"/>
  <c r="L17" i="16" s="1"/>
  <c r="K17" i="16" a="1"/>
  <c r="K17" i="16" s="1"/>
  <c r="F17" i="16" a="1"/>
  <c r="F17" i="16" s="1"/>
  <c r="N17" i="16" a="1"/>
  <c r="N17" i="16" s="1"/>
  <c r="AE17" i="16" s="1"/>
  <c r="AF17" i="16" s="1"/>
  <c r="E17" i="16" a="1"/>
  <c r="E17" i="16" s="1"/>
  <c r="D17" i="16"/>
  <c r="AA17" i="16"/>
  <c r="O17" i="16" a="1"/>
  <c r="O17" i="16" s="1"/>
  <c r="M17" i="16" a="1"/>
  <c r="M17" i="16" s="1"/>
  <c r="G17" i="16" a="1"/>
  <c r="G17" i="16" s="1"/>
  <c r="E20" i="19" a="1"/>
  <c r="E20" i="19" s="1"/>
  <c r="D20" i="19"/>
  <c r="L20" i="19" a="1"/>
  <c r="L20" i="19" s="1"/>
  <c r="K20" i="19" a="1"/>
  <c r="K20" i="19" s="1"/>
  <c r="G20" i="19" a="1"/>
  <c r="G20" i="19" s="1"/>
  <c r="F20" i="19" a="1"/>
  <c r="F20" i="19" s="1"/>
  <c r="AA20" i="19"/>
  <c r="O20" i="19" a="1"/>
  <c r="O20" i="19" s="1"/>
  <c r="N20" i="19" a="1"/>
  <c r="N20" i="19" s="1"/>
  <c r="AE20" i="19" s="1"/>
  <c r="AF20" i="19" s="1"/>
  <c r="M20" i="19" a="1"/>
  <c r="M20" i="19" s="1"/>
  <c r="N10" i="27" a="1"/>
  <c r="N10" i="27" s="1"/>
  <c r="AE10" i="27" s="1"/>
  <c r="AF10" i="27" s="1"/>
  <c r="E10" i="27" a="1"/>
  <c r="E10" i="27" s="1"/>
  <c r="M10" i="27" a="1"/>
  <c r="M10" i="27" s="1"/>
  <c r="D10" i="27"/>
  <c r="L10" i="27" a="1"/>
  <c r="L10" i="27" s="1"/>
  <c r="K10" i="27" a="1"/>
  <c r="K10" i="27" s="1"/>
  <c r="AA10" i="27"/>
  <c r="G10" i="27" a="1"/>
  <c r="G10" i="27" s="1"/>
  <c r="O10" i="27" a="1"/>
  <c r="O10" i="27" s="1"/>
  <c r="F10" i="27" a="1"/>
  <c r="F10" i="27" s="1"/>
  <c r="O16" i="23" a="1"/>
  <c r="O16" i="23" s="1"/>
  <c r="F16" i="23" a="1"/>
  <c r="F16" i="23" s="1"/>
  <c r="N16" i="23" a="1"/>
  <c r="N16" i="23" s="1"/>
  <c r="AE16" i="23" s="1"/>
  <c r="AF16" i="23" s="1"/>
  <c r="E16" i="23" a="1"/>
  <c r="E16" i="23" s="1"/>
  <c r="D16" i="23"/>
  <c r="L16" i="23" a="1"/>
  <c r="L16" i="23" s="1"/>
  <c r="AA16" i="23"/>
  <c r="G16" i="23" a="1"/>
  <c r="G16" i="23" s="1"/>
  <c r="M16" i="23" a="1"/>
  <c r="M16" i="23" s="1"/>
  <c r="K16" i="23" a="1"/>
  <c r="K16" i="23" s="1"/>
  <c r="D20" i="20"/>
  <c r="K20" i="20" a="1"/>
  <c r="K20" i="20" s="1"/>
  <c r="L20" i="20" a="1"/>
  <c r="L20" i="20" s="1"/>
  <c r="AA20" i="20"/>
  <c r="F20" i="20" a="1"/>
  <c r="F20" i="20" s="1"/>
  <c r="O20" i="20" a="1"/>
  <c r="O20" i="20" s="1"/>
  <c r="E20" i="20" a="1"/>
  <c r="E20" i="20" s="1"/>
  <c r="N20" i="20" a="1"/>
  <c r="N20" i="20" s="1"/>
  <c r="AE20" i="20" s="1"/>
  <c r="AF20" i="20" s="1"/>
  <c r="M20" i="20" a="1"/>
  <c r="M20" i="20" s="1"/>
  <c r="G20" i="20" a="1"/>
  <c r="G20" i="20" s="1"/>
  <c r="O13" i="19" a="1"/>
  <c r="O13" i="19" s="1"/>
  <c r="AA13" i="19"/>
  <c r="E13" i="19" a="1"/>
  <c r="E13" i="19" s="1"/>
  <c r="N13" i="19" a="1"/>
  <c r="N13" i="19" s="1"/>
  <c r="AE13" i="19" s="1"/>
  <c r="AF13" i="19" s="1"/>
  <c r="D13" i="19"/>
  <c r="M13" i="19" a="1"/>
  <c r="M13" i="19" s="1"/>
  <c r="L13" i="19" a="1"/>
  <c r="L13" i="19" s="1"/>
  <c r="K13" i="19" a="1"/>
  <c r="K13" i="19" s="1"/>
  <c r="G13" i="19" a="1"/>
  <c r="G13" i="19" s="1"/>
  <c r="F13" i="19" a="1"/>
  <c r="F13" i="19" s="1"/>
  <c r="K15" i="24" a="1"/>
  <c r="K15" i="24" s="1"/>
  <c r="F15" i="24" a="1"/>
  <c r="F15" i="24" s="1"/>
  <c r="N15" i="24" a="1"/>
  <c r="N15" i="24" s="1"/>
  <c r="AE15" i="24" s="1"/>
  <c r="AF15" i="24" s="1"/>
  <c r="D15" i="24"/>
  <c r="M15" i="24" a="1"/>
  <c r="M15" i="24" s="1"/>
  <c r="O15" i="24" a="1"/>
  <c r="O15" i="24" s="1"/>
  <c r="E15" i="24" a="1"/>
  <c r="E15" i="24" s="1"/>
  <c r="AA15" i="24"/>
  <c r="L15" i="24" a="1"/>
  <c r="L15" i="24" s="1"/>
  <c r="G15" i="24" a="1"/>
  <c r="G15" i="24" s="1"/>
  <c r="D16" i="29"/>
  <c r="L16" i="29" a="1"/>
  <c r="L16" i="29" s="1"/>
  <c r="K16" i="29" a="1"/>
  <c r="K16" i="29" s="1"/>
  <c r="AA16" i="29"/>
  <c r="G16" i="29" a="1"/>
  <c r="G16" i="29" s="1"/>
  <c r="M16" i="29" a="1"/>
  <c r="M16" i="29" s="1"/>
  <c r="E16" i="29" a="1"/>
  <c r="E16" i="29" s="1"/>
  <c r="O16" i="29" a="1"/>
  <c r="O16" i="29" s="1"/>
  <c r="N16" i="29" a="1"/>
  <c r="N16" i="29" s="1"/>
  <c r="AE16" i="29" s="1"/>
  <c r="AF16" i="29" s="1"/>
  <c r="F16" i="29" a="1"/>
  <c r="F16" i="29" s="1"/>
  <c r="AA21" i="21"/>
  <c r="G21" i="21" a="1"/>
  <c r="G21" i="21" s="1"/>
  <c r="O21" i="21" a="1"/>
  <c r="O21" i="21" s="1"/>
  <c r="N21" i="21" a="1"/>
  <c r="N21" i="21" s="1"/>
  <c r="AE21" i="21" s="1"/>
  <c r="K21" i="21" a="1"/>
  <c r="K21" i="21" s="1"/>
  <c r="M21" i="21" a="1"/>
  <c r="M21" i="21" s="1"/>
  <c r="F21" i="21" a="1"/>
  <c r="F21" i="21" s="1"/>
  <c r="E21" i="21" a="1"/>
  <c r="E21" i="21" s="1"/>
  <c r="L21" i="21" a="1"/>
  <c r="L21" i="21" s="1"/>
  <c r="D21" i="21"/>
  <c r="F23" i="25" a="1"/>
  <c r="F23" i="25" s="1"/>
  <c r="N23" i="25" a="1"/>
  <c r="N23" i="25" s="1"/>
  <c r="AE23" i="25" s="1"/>
  <c r="E23" i="25" a="1"/>
  <c r="E23" i="25" s="1"/>
  <c r="M23" i="25" a="1"/>
  <c r="M23" i="25" s="1"/>
  <c r="D23" i="25"/>
  <c r="K23" i="25" a="1"/>
  <c r="K23" i="25" s="1"/>
  <c r="L23" i="25" a="1"/>
  <c r="L23" i="25" s="1"/>
  <c r="G23" i="25" a="1"/>
  <c r="G23" i="25" s="1"/>
  <c r="O23" i="25" a="1"/>
  <c r="O23" i="25" s="1"/>
  <c r="AA23" i="25"/>
  <c r="E14" i="28" a="1"/>
  <c r="E14" i="28" s="1"/>
  <c r="M14" i="28" a="1"/>
  <c r="M14" i="28" s="1"/>
  <c r="D14" i="28"/>
  <c r="L14" i="28" a="1"/>
  <c r="L14" i="28" s="1"/>
  <c r="K14" i="28" a="1"/>
  <c r="K14" i="28" s="1"/>
  <c r="O14" i="28" a="1"/>
  <c r="O14" i="28" s="1"/>
  <c r="AA14" i="28"/>
  <c r="F14" i="28" a="1"/>
  <c r="F14" i="28" s="1"/>
  <c r="N14" i="28" a="1"/>
  <c r="N14" i="28" s="1"/>
  <c r="AE14" i="28" s="1"/>
  <c r="AF14" i="28" s="1"/>
  <c r="G14" i="28" a="1"/>
  <c r="G14" i="28" s="1"/>
  <c r="L13" i="26" a="1"/>
  <c r="L13" i="26" s="1"/>
  <c r="K13" i="26" a="1"/>
  <c r="K13" i="26" s="1"/>
  <c r="F13" i="26" a="1"/>
  <c r="F13" i="26" s="1"/>
  <c r="E13" i="26" a="1"/>
  <c r="E13" i="26" s="1"/>
  <c r="O13" i="26" a="1"/>
  <c r="O13" i="26" s="1"/>
  <c r="N13" i="26" a="1"/>
  <c r="N13" i="26" s="1"/>
  <c r="AE13" i="26" s="1"/>
  <c r="AF13" i="26" s="1"/>
  <c r="M13" i="26" a="1"/>
  <c r="M13" i="26" s="1"/>
  <c r="AA13" i="26"/>
  <c r="G13" i="26" a="1"/>
  <c r="G13" i="26" s="1"/>
  <c r="D13" i="26"/>
  <c r="K11" i="26" a="1"/>
  <c r="K11" i="26" s="1"/>
  <c r="AA11" i="26"/>
  <c r="G11" i="26" a="1"/>
  <c r="G11" i="26" s="1"/>
  <c r="O11" i="26" a="1"/>
  <c r="O11" i="26" s="1"/>
  <c r="E11" i="26" a="1"/>
  <c r="E11" i="26" s="1"/>
  <c r="D11" i="26"/>
  <c r="F11" i="26" a="1"/>
  <c r="F11" i="26" s="1"/>
  <c r="N11" i="26" a="1"/>
  <c r="N11" i="26" s="1"/>
  <c r="AE11" i="26" s="1"/>
  <c r="AF11" i="26" s="1"/>
  <c r="M11" i="26" a="1"/>
  <c r="M11" i="26" s="1"/>
  <c r="L11" i="26" a="1"/>
  <c r="L11" i="26" s="1"/>
  <c r="AA16" i="25"/>
  <c r="G16" i="25" a="1"/>
  <c r="G16" i="25" s="1"/>
  <c r="O16" i="25" a="1"/>
  <c r="O16" i="25" s="1"/>
  <c r="F16" i="25" a="1"/>
  <c r="F16" i="25" s="1"/>
  <c r="N16" i="25" a="1"/>
  <c r="N16" i="25" s="1"/>
  <c r="AE16" i="25" s="1"/>
  <c r="AF16" i="25" s="1"/>
  <c r="D16" i="25"/>
  <c r="M16" i="25" a="1"/>
  <c r="M16" i="25" s="1"/>
  <c r="L16" i="25" a="1"/>
  <c r="L16" i="25" s="1"/>
  <c r="K16" i="25" a="1"/>
  <c r="K16" i="25" s="1"/>
  <c r="E16" i="25" a="1"/>
  <c r="E16" i="25" s="1"/>
  <c r="E22" i="33" a="1"/>
  <c r="E22" i="33" s="1"/>
  <c r="M22" i="33" a="1"/>
  <c r="M22" i="33" s="1"/>
  <c r="D22" i="33"/>
  <c r="L22" i="33" a="1"/>
  <c r="L22" i="33" s="1"/>
  <c r="G22" i="33" a="1"/>
  <c r="G22" i="33" s="1"/>
  <c r="F22" i="33" a="1"/>
  <c r="F22" i="33" s="1"/>
  <c r="AA22" i="33"/>
  <c r="N22" i="33" a="1"/>
  <c r="N22" i="33" s="1"/>
  <c r="AE22" i="33" s="1"/>
  <c r="K22" i="33" a="1"/>
  <c r="K22" i="33" s="1"/>
  <c r="O22" i="33" a="1"/>
  <c r="O22" i="33" s="1"/>
  <c r="K13" i="29" a="1"/>
  <c r="K13" i="29" s="1"/>
  <c r="AA13" i="29"/>
  <c r="G13" i="29" a="1"/>
  <c r="G13" i="29" s="1"/>
  <c r="N13" i="29" a="1"/>
  <c r="N13" i="29" s="1"/>
  <c r="AE13" i="29" s="1"/>
  <c r="AF13" i="29" s="1"/>
  <c r="O13" i="29" a="1"/>
  <c r="O13" i="29" s="1"/>
  <c r="D13" i="29"/>
  <c r="M13" i="29" a="1"/>
  <c r="M13" i="29" s="1"/>
  <c r="L13" i="29" a="1"/>
  <c r="L13" i="29" s="1"/>
  <c r="F13" i="29" a="1"/>
  <c r="F13" i="29" s="1"/>
  <c r="E13" i="29" a="1"/>
  <c r="E13" i="29" s="1"/>
  <c r="F21" i="31" a="1"/>
  <c r="F21" i="31" s="1"/>
  <c r="N21" i="31" a="1"/>
  <c r="N21" i="31" s="1"/>
  <c r="AE21" i="31" s="1"/>
  <c r="M21" i="31" a="1"/>
  <c r="M21" i="31" s="1"/>
  <c r="D21" i="31"/>
  <c r="L21" i="31" a="1"/>
  <c r="L21" i="31" s="1"/>
  <c r="E21" i="31" a="1"/>
  <c r="E21" i="31" s="1"/>
  <c r="O21" i="31" a="1"/>
  <c r="O21" i="31" s="1"/>
  <c r="G21" i="31" a="1"/>
  <c r="G21" i="31" s="1"/>
  <c r="AA21" i="31"/>
  <c r="K21" i="31" a="1"/>
  <c r="K21" i="31" s="1"/>
  <c r="L16" i="31" a="1"/>
  <c r="L16" i="31" s="1"/>
  <c r="AA16" i="31"/>
  <c r="G16" i="31" a="1"/>
  <c r="G16" i="31" s="1"/>
  <c r="E16" i="31" a="1"/>
  <c r="E16" i="31" s="1"/>
  <c r="O16" i="31" a="1"/>
  <c r="O16" i="31" s="1"/>
  <c r="N16" i="31" a="1"/>
  <c r="N16" i="31" s="1"/>
  <c r="AE16" i="31" s="1"/>
  <c r="AF16" i="31" s="1"/>
  <c r="K16" i="31" a="1"/>
  <c r="K16" i="31" s="1"/>
  <c r="D16" i="31"/>
  <c r="M16" i="31" a="1"/>
  <c r="M16" i="31" s="1"/>
  <c r="F16" i="31" a="1"/>
  <c r="F16" i="31" s="1"/>
  <c r="F23" i="33" a="1"/>
  <c r="F23" i="33" s="1"/>
  <c r="N23" i="33" a="1"/>
  <c r="N23" i="33" s="1"/>
  <c r="AE23" i="33" s="1"/>
  <c r="E23" i="33" a="1"/>
  <c r="E23" i="33" s="1"/>
  <c r="M23" i="33" a="1"/>
  <c r="M23" i="33" s="1"/>
  <c r="D23" i="33"/>
  <c r="O23" i="33" a="1"/>
  <c r="O23" i="33" s="1"/>
  <c r="G23" i="33" a="1"/>
  <c r="G23" i="33" s="1"/>
  <c r="AA23" i="33"/>
  <c r="L23" i="33" a="1"/>
  <c r="L23" i="33" s="1"/>
  <c r="K23" i="33" a="1"/>
  <c r="K23" i="33" s="1"/>
  <c r="AA22" i="35"/>
  <c r="G22" i="35" a="1"/>
  <c r="G22" i="35" s="1"/>
  <c r="O22" i="35" a="1"/>
  <c r="O22" i="35" s="1"/>
  <c r="M22" i="35" a="1"/>
  <c r="M22" i="35" s="1"/>
  <c r="D22" i="35"/>
  <c r="L22" i="35" a="1"/>
  <c r="L22" i="35" s="1"/>
  <c r="N22" i="35" a="1"/>
  <c r="N22" i="35" s="1"/>
  <c r="AE22" i="35" s="1"/>
  <c r="K22" i="35" a="1"/>
  <c r="K22" i="35" s="1"/>
  <c r="F22" i="35" a="1"/>
  <c r="F22" i="35" s="1"/>
  <c r="E22" i="35" a="1"/>
  <c r="E22" i="35" s="1"/>
  <c r="K14" i="35" a="1"/>
  <c r="K14" i="35" s="1"/>
  <c r="L14" i="35" a="1"/>
  <c r="L14" i="35" s="1"/>
  <c r="G14" i="35" a="1"/>
  <c r="G14" i="35" s="1"/>
  <c r="AA14" i="35"/>
  <c r="F14" i="35" a="1"/>
  <c r="F14" i="35" s="1"/>
  <c r="O14" i="35" a="1"/>
  <c r="O14" i="35" s="1"/>
  <c r="N14" i="35" a="1"/>
  <c r="N14" i="35" s="1"/>
  <c r="AE14" i="35" s="1"/>
  <c r="AF14" i="35" s="1"/>
  <c r="M14" i="35" a="1"/>
  <c r="M14" i="35" s="1"/>
  <c r="E14" i="35" a="1"/>
  <c r="E14" i="35" s="1"/>
  <c r="D14" i="35"/>
  <c r="D22" i="39"/>
  <c r="L22" i="39" a="1"/>
  <c r="L22" i="39" s="1"/>
  <c r="O22" i="39" a="1"/>
  <c r="O22" i="39" s="1"/>
  <c r="E22" i="39" a="1"/>
  <c r="E22" i="39" s="1"/>
  <c r="AA22" i="39"/>
  <c r="N22" i="39" a="1"/>
  <c r="N22" i="39" s="1"/>
  <c r="AE22" i="39" s="1"/>
  <c r="M22" i="39" a="1"/>
  <c r="M22" i="39" s="1"/>
  <c r="K22" i="39" a="1"/>
  <c r="K22" i="39" s="1"/>
  <c r="G22" i="39" a="1"/>
  <c r="G22" i="39" s="1"/>
  <c r="F22" i="39" a="1"/>
  <c r="F22" i="39" s="1"/>
  <c r="N14" i="39" a="1"/>
  <c r="N14" i="39" s="1"/>
  <c r="AE14" i="39" s="1"/>
  <c r="AF14" i="39" s="1"/>
  <c r="M14" i="39" a="1"/>
  <c r="M14" i="39" s="1"/>
  <c r="AA14" i="39"/>
  <c r="F14" i="39" a="1"/>
  <c r="F14" i="39" s="1"/>
  <c r="O14" i="39" a="1"/>
  <c r="O14" i="39" s="1"/>
  <c r="E14" i="39" a="1"/>
  <c r="E14" i="39" s="1"/>
  <c r="D14" i="39"/>
  <c r="L14" i="39" a="1"/>
  <c r="L14" i="39" s="1"/>
  <c r="K14" i="39" a="1"/>
  <c r="K14" i="39" s="1"/>
  <c r="G14" i="39" a="1"/>
  <c r="G14" i="39" s="1"/>
  <c r="E10" i="38" a="1"/>
  <c r="E10" i="38" s="1"/>
  <c r="M10" i="38" a="1"/>
  <c r="M10" i="38" s="1"/>
  <c r="D10" i="38"/>
  <c r="L10" i="38" a="1"/>
  <c r="L10" i="38" s="1"/>
  <c r="K10" i="38" a="1"/>
  <c r="K10" i="38" s="1"/>
  <c r="G10" i="38" a="1"/>
  <c r="G10" i="38" s="1"/>
  <c r="F10" i="38" a="1"/>
  <c r="F10" i="38" s="1"/>
  <c r="N10" i="38" a="1"/>
  <c r="N10" i="38" s="1"/>
  <c r="AE10" i="38" s="1"/>
  <c r="AF10" i="38" s="1"/>
  <c r="O10" i="38" a="1"/>
  <c r="O10" i="38" s="1"/>
  <c r="AA10" i="38"/>
  <c r="E13" i="39" a="1"/>
  <c r="E13" i="39" s="1"/>
  <c r="D13" i="39"/>
  <c r="M13" i="39" a="1"/>
  <c r="M13" i="39" s="1"/>
  <c r="L13" i="39" a="1"/>
  <c r="L13" i="39" s="1"/>
  <c r="K13" i="39" a="1"/>
  <c r="K13" i="39" s="1"/>
  <c r="G13" i="39" a="1"/>
  <c r="G13" i="39" s="1"/>
  <c r="AA13" i="39"/>
  <c r="F13" i="39" a="1"/>
  <c r="F13" i="39" s="1"/>
  <c r="O13" i="39" a="1"/>
  <c r="O13" i="39" s="1"/>
  <c r="N13" i="39" a="1"/>
  <c r="N13" i="39" s="1"/>
  <c r="AE13" i="39" s="1"/>
  <c r="AF13" i="39" s="1"/>
  <c r="M12" i="39" a="1"/>
  <c r="M12" i="39" s="1"/>
  <c r="L12" i="39" a="1"/>
  <c r="L12" i="39" s="1"/>
  <c r="G12" i="39" a="1"/>
  <c r="G12" i="39" s="1"/>
  <c r="AA12" i="39"/>
  <c r="F12" i="39" a="1"/>
  <c r="F12" i="39" s="1"/>
  <c r="O12" i="39" a="1"/>
  <c r="O12" i="39" s="1"/>
  <c r="E12" i="39" a="1"/>
  <c r="E12" i="39" s="1"/>
  <c r="N12" i="39" a="1"/>
  <c r="N12" i="39" s="1"/>
  <c r="AE12" i="39" s="1"/>
  <c r="AF12" i="39" s="1"/>
  <c r="D12" i="39"/>
  <c r="K12" i="39" a="1"/>
  <c r="K12" i="39" s="1"/>
  <c r="K10" i="40" a="1"/>
  <c r="K10" i="40" s="1"/>
  <c r="AA10" i="40"/>
  <c r="O10" i="40" a="1"/>
  <c r="O10" i="40" s="1"/>
  <c r="F10" i="40" a="1"/>
  <c r="F10" i="40" s="1"/>
  <c r="N10" i="40" a="1"/>
  <c r="N10" i="40" s="1"/>
  <c r="AE10" i="40" s="1"/>
  <c r="AF10" i="40" s="1"/>
  <c r="E10" i="40" a="1"/>
  <c r="E10" i="40" s="1"/>
  <c r="L10" i="40" a="1"/>
  <c r="L10" i="40" s="1"/>
  <c r="G10" i="40" a="1"/>
  <c r="G10" i="40" s="1"/>
  <c r="D10" i="40"/>
  <c r="M10" i="40" a="1"/>
  <c r="M10" i="40" s="1"/>
  <c r="O15" i="44" a="1"/>
  <c r="O15" i="44" s="1"/>
  <c r="E15" i="44" a="1"/>
  <c r="E15" i="44" s="1"/>
  <c r="M15" i="44" a="1"/>
  <c r="M15" i="44" s="1"/>
  <c r="K15" i="44" a="1"/>
  <c r="K15" i="44" s="1"/>
  <c r="G15" i="44" a="1"/>
  <c r="G15" i="44" s="1"/>
  <c r="F15" i="44" a="1"/>
  <c r="F15" i="44" s="1"/>
  <c r="AA15" i="44"/>
  <c r="N15" i="44" a="1"/>
  <c r="N15" i="44" s="1"/>
  <c r="AE15" i="44" s="1"/>
  <c r="AF15" i="44" s="1"/>
  <c r="L15" i="44" a="1"/>
  <c r="L15" i="44" s="1"/>
  <c r="D15" i="44"/>
  <c r="K21" i="42" a="1"/>
  <c r="K21" i="42" s="1"/>
  <c r="AA21" i="42"/>
  <c r="G21" i="42" a="1"/>
  <c r="G21" i="42" s="1"/>
  <c r="M21" i="42" a="1"/>
  <c r="M21" i="42" s="1"/>
  <c r="N21" i="42" a="1"/>
  <c r="N21" i="42" s="1"/>
  <c r="AE21" i="42" s="1"/>
  <c r="L21" i="42" a="1"/>
  <c r="L21" i="42" s="1"/>
  <c r="F21" i="42" a="1"/>
  <c r="F21" i="42" s="1"/>
  <c r="O21" i="42" a="1"/>
  <c r="O21" i="42" s="1"/>
  <c r="D21" i="42"/>
  <c r="E21" i="42" a="1"/>
  <c r="E21" i="42" s="1"/>
  <c r="AA16" i="44"/>
  <c r="G16" i="44" a="1"/>
  <c r="G16" i="44" s="1"/>
  <c r="N16" i="44" a="1"/>
  <c r="N16" i="44" s="1"/>
  <c r="AE16" i="44" s="1"/>
  <c r="AF16" i="44" s="1"/>
  <c r="E16" i="44" a="1"/>
  <c r="E16" i="44" s="1"/>
  <c r="D16" i="44"/>
  <c r="O16" i="44" a="1"/>
  <c r="O16" i="44" s="1"/>
  <c r="L16" i="44" a="1"/>
  <c r="L16" i="44" s="1"/>
  <c r="K16" i="44" a="1"/>
  <c r="K16" i="44" s="1"/>
  <c r="M16" i="44" a="1"/>
  <c r="M16" i="44" s="1"/>
  <c r="F16" i="44" a="1"/>
  <c r="F16" i="44" s="1"/>
  <c r="M22" i="44" a="1"/>
  <c r="M22" i="44" s="1"/>
  <c r="K22" i="44" a="1"/>
  <c r="K22" i="44" s="1"/>
  <c r="O22" i="44" a="1"/>
  <c r="O22" i="44" s="1"/>
  <c r="G22" i="44" a="1"/>
  <c r="G22" i="44" s="1"/>
  <c r="F22" i="44" a="1"/>
  <c r="F22" i="44" s="1"/>
  <c r="E22" i="44" a="1"/>
  <c r="E22" i="44" s="1"/>
  <c r="AA22" i="44"/>
  <c r="D22" i="44"/>
  <c r="N22" i="44" a="1"/>
  <c r="N22" i="44" s="1"/>
  <c r="AE22" i="44" s="1"/>
  <c r="L22" i="44" a="1"/>
  <c r="L22" i="44" s="1"/>
  <c r="N12" i="7" a="1"/>
  <c r="N12" i="7" s="1"/>
  <c r="AE12" i="7" s="1"/>
  <c r="AF12" i="7" s="1"/>
  <c r="E12" i="7" a="1"/>
  <c r="E12" i="7" s="1"/>
  <c r="M12" i="7" a="1"/>
  <c r="M12" i="7" s="1"/>
  <c r="D12" i="7"/>
  <c r="L12" i="7" a="1"/>
  <c r="L12" i="7" s="1"/>
  <c r="K12" i="7" a="1"/>
  <c r="K12" i="7" s="1"/>
  <c r="AA12" i="7"/>
  <c r="G12" i="7" a="1"/>
  <c r="G12" i="7" s="1"/>
  <c r="F12" i="7" a="1"/>
  <c r="F12" i="7" s="1"/>
  <c r="O12" i="7" a="1"/>
  <c r="O12" i="7" s="1"/>
  <c r="K31" i="11"/>
  <c r="K31" i="19"/>
  <c r="K31" i="30"/>
  <c r="K31" i="42"/>
  <c r="M31" i="8"/>
  <c r="M31" i="14"/>
  <c r="M31" i="29"/>
  <c r="M31" i="43"/>
  <c r="F15" i="17" a="1"/>
  <c r="F15" i="17" s="1"/>
  <c r="N15" i="17" a="1"/>
  <c r="N15" i="17" s="1"/>
  <c r="AE15" i="17" s="1"/>
  <c r="AF15" i="17" s="1"/>
  <c r="E15" i="17" a="1"/>
  <c r="E15" i="17" s="1"/>
  <c r="M15" i="17" a="1"/>
  <c r="M15" i="17" s="1"/>
  <c r="D15" i="17"/>
  <c r="L15" i="17" a="1"/>
  <c r="L15" i="17" s="1"/>
  <c r="K15" i="17" a="1"/>
  <c r="K15" i="17" s="1"/>
  <c r="AA15" i="17"/>
  <c r="O15" i="17" a="1"/>
  <c r="O15" i="17" s="1"/>
  <c r="G15" i="17" a="1"/>
  <c r="G15" i="17" s="1"/>
  <c r="K20" i="17" a="1"/>
  <c r="K20" i="17" s="1"/>
  <c r="AA20" i="17"/>
  <c r="G20" i="17" a="1"/>
  <c r="G20" i="17" s="1"/>
  <c r="O20" i="17" a="1"/>
  <c r="O20" i="17" s="1"/>
  <c r="F20" i="17" a="1"/>
  <c r="F20" i="17" s="1"/>
  <c r="N20" i="17" a="1"/>
  <c r="N20" i="17" s="1"/>
  <c r="AE20" i="17" s="1"/>
  <c r="AF20" i="17" s="1"/>
  <c r="E20" i="17" a="1"/>
  <c r="E20" i="17" s="1"/>
  <c r="M20" i="17" a="1"/>
  <c r="M20" i="17" s="1"/>
  <c r="D20" i="17"/>
  <c r="L20" i="17" a="1"/>
  <c r="L20" i="17" s="1"/>
  <c r="K14" i="31" a="1"/>
  <c r="K14" i="31" s="1"/>
  <c r="AA14" i="31"/>
  <c r="G14" i="31" a="1"/>
  <c r="G14" i="31" s="1"/>
  <c r="O14" i="31" a="1"/>
  <c r="O14" i="31" s="1"/>
  <c r="F14" i="31" a="1"/>
  <c r="F14" i="31" s="1"/>
  <c r="D14" i="31"/>
  <c r="N14" i="31" a="1"/>
  <c r="N14" i="31" s="1"/>
  <c r="AE14" i="31" s="1"/>
  <c r="AF14" i="31" s="1"/>
  <c r="M14" i="31" a="1"/>
  <c r="M14" i="31" s="1"/>
  <c r="L14" i="31" a="1"/>
  <c r="L14" i="31" s="1"/>
  <c r="E14" i="31" a="1"/>
  <c r="E14" i="31" s="1"/>
  <c r="O13" i="42" a="1"/>
  <c r="O13" i="42" s="1"/>
  <c r="AA13" i="42"/>
  <c r="F13" i="42" a="1"/>
  <c r="F13" i="42" s="1"/>
  <c r="M13" i="42" a="1"/>
  <c r="M13" i="42" s="1"/>
  <c r="D13" i="42"/>
  <c r="E13" i="42" a="1"/>
  <c r="E13" i="42" s="1"/>
  <c r="N13" i="42" a="1"/>
  <c r="N13" i="42" s="1"/>
  <c r="AE13" i="42" s="1"/>
  <c r="AF13" i="42" s="1"/>
  <c r="L13" i="42" a="1"/>
  <c r="L13" i="42" s="1"/>
  <c r="K13" i="42" a="1"/>
  <c r="K13" i="42" s="1"/>
  <c r="G13" i="42" a="1"/>
  <c r="G13" i="42" s="1"/>
  <c r="K13" i="13" a="1"/>
  <c r="K13" i="13" s="1"/>
  <c r="O13" i="13" a="1"/>
  <c r="O13" i="13" s="1"/>
  <c r="F13" i="13" a="1"/>
  <c r="F13" i="13" s="1"/>
  <c r="N13" i="13" a="1"/>
  <c r="N13" i="13" s="1"/>
  <c r="AE13" i="13" s="1"/>
  <c r="AF13" i="13" s="1"/>
  <c r="E13" i="13" a="1"/>
  <c r="E13" i="13" s="1"/>
  <c r="M13" i="13" a="1"/>
  <c r="M13" i="13" s="1"/>
  <c r="AA13" i="13"/>
  <c r="G13" i="13" a="1"/>
  <c r="G13" i="13" s="1"/>
  <c r="L13" i="13" a="1"/>
  <c r="L13" i="13" s="1"/>
  <c r="D13" i="13"/>
  <c r="L22" i="6" a="1"/>
  <c r="L22" i="6" s="1"/>
  <c r="AA22" i="6"/>
  <c r="G22" i="6" a="1"/>
  <c r="G22" i="6" s="1"/>
  <c r="O22" i="6" a="1"/>
  <c r="O22" i="6" s="1"/>
  <c r="F22" i="6" a="1"/>
  <c r="F22" i="6" s="1"/>
  <c r="N22" i="6" a="1"/>
  <c r="N22" i="6" s="1"/>
  <c r="AE22" i="6" s="1"/>
  <c r="E22" i="6" a="1"/>
  <c r="E22" i="6" s="1"/>
  <c r="M22" i="6" a="1"/>
  <c r="M22" i="6" s="1"/>
  <c r="D22" i="6"/>
  <c r="K22" i="6" a="1"/>
  <c r="K22" i="6" s="1"/>
  <c r="K23" i="6" a="1"/>
  <c r="K23" i="6" s="1"/>
  <c r="AA23" i="6"/>
  <c r="G23" i="6" a="1"/>
  <c r="G23" i="6" s="1"/>
  <c r="O23" i="6" a="1"/>
  <c r="O23" i="6" s="1"/>
  <c r="F23" i="6" a="1"/>
  <c r="F23" i="6" s="1"/>
  <c r="N23" i="6" a="1"/>
  <c r="N23" i="6" s="1"/>
  <c r="AE23" i="6" s="1"/>
  <c r="M23" i="6" a="1"/>
  <c r="M23" i="6" s="1"/>
  <c r="E23" i="6" a="1"/>
  <c r="E23" i="6" s="1"/>
  <c r="D23" i="6"/>
  <c r="L23" i="6" a="1"/>
  <c r="L23" i="6" s="1"/>
  <c r="L10" i="5" a="1"/>
  <c r="L10" i="5" s="1"/>
  <c r="K10" i="5" a="1"/>
  <c r="K10" i="5" s="1"/>
  <c r="N10" i="5" a="1"/>
  <c r="N10" i="5" s="1"/>
  <c r="AE10" i="5" s="1"/>
  <c r="AF10" i="5" s="1"/>
  <c r="AA10" i="5"/>
  <c r="G10" i="5" a="1"/>
  <c r="G10" i="5" s="1"/>
  <c r="O10" i="5" a="1"/>
  <c r="O10" i="5" s="1"/>
  <c r="F10" i="5" a="1"/>
  <c r="F10" i="5" s="1"/>
  <c r="E10" i="5" a="1"/>
  <c r="E10" i="5" s="1"/>
  <c r="D10" i="5"/>
  <c r="M10" i="5" a="1"/>
  <c r="M10" i="5" s="1"/>
  <c r="F12" i="9" a="1"/>
  <c r="F12" i="9" s="1"/>
  <c r="N12" i="9" a="1"/>
  <c r="N12" i="9" s="1"/>
  <c r="AE12" i="9" s="1"/>
  <c r="AF12" i="9" s="1"/>
  <c r="E12" i="9" a="1"/>
  <c r="E12" i="9" s="1"/>
  <c r="M12" i="9" a="1"/>
  <c r="M12" i="9" s="1"/>
  <c r="D12" i="9"/>
  <c r="L12" i="9" a="1"/>
  <c r="L12" i="9" s="1"/>
  <c r="O12" i="9" a="1"/>
  <c r="O12" i="9" s="1"/>
  <c r="AA12" i="9"/>
  <c r="K12" i="9" a="1"/>
  <c r="K12" i="9" s="1"/>
  <c r="G12" i="9" a="1"/>
  <c r="G12" i="9" s="1"/>
  <c r="N19" i="8" a="1"/>
  <c r="N19" i="8" s="1"/>
  <c r="AE19" i="8" s="1"/>
  <c r="AF19" i="8" s="1"/>
  <c r="E19" i="8" a="1"/>
  <c r="E19" i="8" s="1"/>
  <c r="M19" i="8" a="1"/>
  <c r="M19" i="8" s="1"/>
  <c r="L19" i="8" a="1"/>
  <c r="L19" i="8" s="1"/>
  <c r="O19" i="8" a="1"/>
  <c r="O19" i="8" s="1"/>
  <c r="F19" i="8" a="1"/>
  <c r="F19" i="8" s="1"/>
  <c r="D19" i="8"/>
  <c r="AA19" i="8"/>
  <c r="K19" i="8" a="1"/>
  <c r="K19" i="8" s="1"/>
  <c r="G19" i="8" a="1"/>
  <c r="G19" i="8" s="1"/>
  <c r="AA12" i="11"/>
  <c r="G12" i="11" a="1"/>
  <c r="G12" i="11" s="1"/>
  <c r="E12" i="11" a="1"/>
  <c r="E12" i="11" s="1"/>
  <c r="M12" i="11" a="1"/>
  <c r="M12" i="11" s="1"/>
  <c r="L12" i="11" a="1"/>
  <c r="L12" i="11" s="1"/>
  <c r="K12" i="11" a="1"/>
  <c r="K12" i="11" s="1"/>
  <c r="O12" i="11" a="1"/>
  <c r="O12" i="11" s="1"/>
  <c r="D12" i="11"/>
  <c r="N12" i="11" a="1"/>
  <c r="N12" i="11" s="1"/>
  <c r="AE12" i="11" s="1"/>
  <c r="AF12" i="11" s="1"/>
  <c r="F12" i="11" a="1"/>
  <c r="F12" i="11" s="1"/>
  <c r="F10" i="11" a="1"/>
  <c r="F10" i="11" s="1"/>
  <c r="D10" i="11"/>
  <c r="L10" i="11" a="1"/>
  <c r="L10" i="11" s="1"/>
  <c r="K10" i="11" a="1"/>
  <c r="K10" i="11" s="1"/>
  <c r="G10" i="11" a="1"/>
  <c r="G10" i="11" s="1"/>
  <c r="N10" i="11" a="1"/>
  <c r="N10" i="11" s="1"/>
  <c r="AE10" i="11" s="1"/>
  <c r="AF10" i="11" s="1"/>
  <c r="M10" i="11" a="1"/>
  <c r="M10" i="11" s="1"/>
  <c r="AA10" i="11"/>
  <c r="O10" i="11" a="1"/>
  <c r="O10" i="11" s="1"/>
  <c r="E10" i="11" a="1"/>
  <c r="E10" i="11" s="1"/>
  <c r="O22" i="11" a="1"/>
  <c r="O22" i="11" s="1"/>
  <c r="M22" i="11" a="1"/>
  <c r="M22" i="11" s="1"/>
  <c r="D22" i="11"/>
  <c r="G22" i="11" a="1"/>
  <c r="G22" i="11" s="1"/>
  <c r="F22" i="11" a="1"/>
  <c r="F22" i="11" s="1"/>
  <c r="AA22" i="11"/>
  <c r="E22" i="11" a="1"/>
  <c r="E22" i="11" s="1"/>
  <c r="L22" i="11" a="1"/>
  <c r="L22" i="11" s="1"/>
  <c r="K22" i="11" a="1"/>
  <c r="K22" i="11" s="1"/>
  <c r="N22" i="11" a="1"/>
  <c r="N22" i="11" s="1"/>
  <c r="AE22" i="11" s="1"/>
  <c r="E18" i="13" a="1"/>
  <c r="E18" i="13" s="1"/>
  <c r="M18" i="13" a="1"/>
  <c r="M18" i="13" s="1"/>
  <c r="D18" i="13"/>
  <c r="L18" i="13" a="1"/>
  <c r="L18" i="13" s="1"/>
  <c r="K18" i="13" a="1"/>
  <c r="K18" i="13" s="1"/>
  <c r="AA18" i="13"/>
  <c r="G18" i="13" a="1"/>
  <c r="G18" i="13" s="1"/>
  <c r="F18" i="13" a="1"/>
  <c r="F18" i="13" s="1"/>
  <c r="O18" i="13" a="1"/>
  <c r="O18" i="13" s="1"/>
  <c r="N18" i="13" a="1"/>
  <c r="N18" i="13" s="1"/>
  <c r="AE18" i="13" s="1"/>
  <c r="AF18" i="13" s="1"/>
  <c r="D16" i="13"/>
  <c r="L16" i="13" a="1"/>
  <c r="L16" i="13" s="1"/>
  <c r="K16" i="13" a="1"/>
  <c r="K16" i="13" s="1"/>
  <c r="AA16" i="13"/>
  <c r="G16" i="13" a="1"/>
  <c r="G16" i="13" s="1"/>
  <c r="O16" i="13" a="1"/>
  <c r="O16" i="13" s="1"/>
  <c r="F16" i="13" a="1"/>
  <c r="F16" i="13" s="1"/>
  <c r="E16" i="13" a="1"/>
  <c r="E16" i="13" s="1"/>
  <c r="N16" i="13" a="1"/>
  <c r="N16" i="13" s="1"/>
  <c r="AE16" i="13" s="1"/>
  <c r="AF16" i="13" s="1"/>
  <c r="M16" i="13" a="1"/>
  <c r="M16" i="13" s="1"/>
  <c r="K19" i="14" a="1"/>
  <c r="K19" i="14" s="1"/>
  <c r="AA19" i="14"/>
  <c r="G19" i="14" a="1"/>
  <c r="G19" i="14" s="1"/>
  <c r="O19" i="14" a="1"/>
  <c r="O19" i="14" s="1"/>
  <c r="F19" i="14" a="1"/>
  <c r="F19" i="14" s="1"/>
  <c r="N19" i="14" a="1"/>
  <c r="N19" i="14" s="1"/>
  <c r="AE19" i="14" s="1"/>
  <c r="AF19" i="14" s="1"/>
  <c r="E19" i="14" a="1"/>
  <c r="E19" i="14" s="1"/>
  <c r="M19" i="14" a="1"/>
  <c r="M19" i="14" s="1"/>
  <c r="L19" i="14" a="1"/>
  <c r="L19" i="14" s="1"/>
  <c r="D19" i="14"/>
  <c r="N16" i="18" a="1"/>
  <c r="N16" i="18" s="1"/>
  <c r="AE16" i="18" s="1"/>
  <c r="AF16" i="18" s="1"/>
  <c r="O16" i="18" a="1"/>
  <c r="O16" i="18" s="1"/>
  <c r="F16" i="18" a="1"/>
  <c r="F16" i="18" s="1"/>
  <c r="E16" i="18" a="1"/>
  <c r="E16" i="18" s="1"/>
  <c r="M16" i="18" a="1"/>
  <c r="M16" i="18" s="1"/>
  <c r="D16" i="18"/>
  <c r="L16" i="18" a="1"/>
  <c r="L16" i="18" s="1"/>
  <c r="K16" i="18" a="1"/>
  <c r="K16" i="18" s="1"/>
  <c r="AA16" i="18"/>
  <c r="G16" i="18" a="1"/>
  <c r="G16" i="18" s="1"/>
  <c r="M22" i="14" a="1"/>
  <c r="M22" i="14" s="1"/>
  <c r="L22" i="14" a="1"/>
  <c r="L22" i="14" s="1"/>
  <c r="K22" i="14" a="1"/>
  <c r="K22" i="14" s="1"/>
  <c r="G22" i="14" a="1"/>
  <c r="G22" i="14" s="1"/>
  <c r="F22" i="14" a="1"/>
  <c r="F22" i="14" s="1"/>
  <c r="AA22" i="14"/>
  <c r="O22" i="14" a="1"/>
  <c r="O22" i="14" s="1"/>
  <c r="E22" i="14" a="1"/>
  <c r="E22" i="14" s="1"/>
  <c r="D22" i="14"/>
  <c r="N22" i="14" a="1"/>
  <c r="N22" i="14" s="1"/>
  <c r="AE22" i="14" s="1"/>
  <c r="F10" i="19" a="1"/>
  <c r="F10" i="19" s="1"/>
  <c r="E10" i="19" a="1"/>
  <c r="E10" i="19" s="1"/>
  <c r="N10" i="19" a="1"/>
  <c r="N10" i="19" s="1"/>
  <c r="AE10" i="19" s="1"/>
  <c r="AF10" i="19" s="1"/>
  <c r="D10" i="19"/>
  <c r="M10" i="19" a="1"/>
  <c r="M10" i="19" s="1"/>
  <c r="L10" i="19" a="1"/>
  <c r="L10" i="19" s="1"/>
  <c r="K10" i="19" a="1"/>
  <c r="K10" i="19" s="1"/>
  <c r="G10" i="19" a="1"/>
  <c r="G10" i="19" s="1"/>
  <c r="AA10" i="19"/>
  <c r="O10" i="19" a="1"/>
  <c r="O10" i="19" s="1"/>
  <c r="L10" i="17" a="1"/>
  <c r="L10" i="17" s="1"/>
  <c r="K10" i="17" a="1"/>
  <c r="K10" i="17" s="1"/>
  <c r="AA10" i="17"/>
  <c r="G10" i="17" a="1"/>
  <c r="G10" i="17" s="1"/>
  <c r="F10" i="17" a="1"/>
  <c r="F10" i="17" s="1"/>
  <c r="N10" i="17" a="1"/>
  <c r="N10" i="17" s="1"/>
  <c r="AE10" i="17" s="1"/>
  <c r="AF10" i="17" s="1"/>
  <c r="O10" i="17" a="1"/>
  <c r="O10" i="17" s="1"/>
  <c r="M10" i="17" a="1"/>
  <c r="M10" i="17" s="1"/>
  <c r="E10" i="17" a="1"/>
  <c r="E10" i="17" s="1"/>
  <c r="D10" i="17"/>
  <c r="E15" i="21" a="1"/>
  <c r="E15" i="21" s="1"/>
  <c r="M15" i="21" a="1"/>
  <c r="M15" i="21" s="1"/>
  <c r="D15" i="21"/>
  <c r="L15" i="21" a="1"/>
  <c r="L15" i="21" s="1"/>
  <c r="N15" i="21" a="1"/>
  <c r="N15" i="21" s="1"/>
  <c r="AE15" i="21" s="1"/>
  <c r="AF15" i="21" s="1"/>
  <c r="F15" i="21" a="1"/>
  <c r="F15" i="21" s="1"/>
  <c r="O15" i="21" a="1"/>
  <c r="O15" i="21" s="1"/>
  <c r="K15" i="21" a="1"/>
  <c r="K15" i="21" s="1"/>
  <c r="AA15" i="21"/>
  <c r="G15" i="21" a="1"/>
  <c r="G15" i="21" s="1"/>
  <c r="AA13" i="16"/>
  <c r="G13" i="16" a="1"/>
  <c r="G13" i="16" s="1"/>
  <c r="O13" i="16" a="1"/>
  <c r="O13" i="16" s="1"/>
  <c r="F13" i="16" a="1"/>
  <c r="F13" i="16" s="1"/>
  <c r="N13" i="16" a="1"/>
  <c r="N13" i="16" s="1"/>
  <c r="AE13" i="16" s="1"/>
  <c r="AF13" i="16" s="1"/>
  <c r="D13" i="16"/>
  <c r="L13" i="16" a="1"/>
  <c r="L13" i="16" s="1"/>
  <c r="K13" i="16" a="1"/>
  <c r="K13" i="16" s="1"/>
  <c r="E13" i="16" a="1"/>
  <c r="E13" i="16" s="1"/>
  <c r="M13" i="16" a="1"/>
  <c r="M13" i="16" s="1"/>
  <c r="E13" i="20" a="1"/>
  <c r="E13" i="20" s="1"/>
  <c r="M13" i="20" a="1"/>
  <c r="M13" i="20" s="1"/>
  <c r="D13" i="20"/>
  <c r="L13" i="20" a="1"/>
  <c r="L13" i="20" s="1"/>
  <c r="K13" i="20" a="1"/>
  <c r="K13" i="20" s="1"/>
  <c r="AA13" i="20"/>
  <c r="G13" i="20" a="1"/>
  <c r="G13" i="20" s="1"/>
  <c r="O13" i="20" a="1"/>
  <c r="O13" i="20" s="1"/>
  <c r="N13" i="20" a="1"/>
  <c r="N13" i="20" s="1"/>
  <c r="AE13" i="20" s="1"/>
  <c r="AF13" i="20" s="1"/>
  <c r="F13" i="20" a="1"/>
  <c r="F13" i="20" s="1"/>
  <c r="F15" i="23" a="1"/>
  <c r="F15" i="23" s="1"/>
  <c r="N15" i="23" a="1"/>
  <c r="N15" i="23" s="1"/>
  <c r="AE15" i="23" s="1"/>
  <c r="AF15" i="23" s="1"/>
  <c r="E15" i="23" a="1"/>
  <c r="E15" i="23" s="1"/>
  <c r="M15" i="23" a="1"/>
  <c r="M15" i="23" s="1"/>
  <c r="L15" i="23" a="1"/>
  <c r="L15" i="23" s="1"/>
  <c r="K15" i="23" a="1"/>
  <c r="K15" i="23" s="1"/>
  <c r="O15" i="23" a="1"/>
  <c r="O15" i="23" s="1"/>
  <c r="AA15" i="23"/>
  <c r="D15" i="23"/>
  <c r="G15" i="23" a="1"/>
  <c r="G15" i="23" s="1"/>
  <c r="O23" i="19" a="1"/>
  <c r="O23" i="19" s="1"/>
  <c r="F23" i="19" a="1"/>
  <c r="F23" i="19" s="1"/>
  <c r="E23" i="19" a="1"/>
  <c r="E23" i="19" s="1"/>
  <c r="M23" i="19" a="1"/>
  <c r="M23" i="19" s="1"/>
  <c r="L23" i="19" a="1"/>
  <c r="L23" i="19" s="1"/>
  <c r="K23" i="19" a="1"/>
  <c r="K23" i="19" s="1"/>
  <c r="G23" i="19" a="1"/>
  <c r="G23" i="19" s="1"/>
  <c r="D23" i="19"/>
  <c r="AA23" i="19"/>
  <c r="N23" i="19" a="1"/>
  <c r="N23" i="19" s="1"/>
  <c r="AE23" i="19" s="1"/>
  <c r="N20" i="24" a="1"/>
  <c r="N20" i="24" s="1"/>
  <c r="AE20" i="24" s="1"/>
  <c r="AF20" i="24" s="1"/>
  <c r="E20" i="24" a="1"/>
  <c r="E20" i="24" s="1"/>
  <c r="D20" i="24"/>
  <c r="K20" i="24" a="1"/>
  <c r="K20" i="24" s="1"/>
  <c r="AA20" i="24"/>
  <c r="O20" i="24" a="1"/>
  <c r="O20" i="24" s="1"/>
  <c r="M20" i="24" a="1"/>
  <c r="M20" i="24" s="1"/>
  <c r="L20" i="24" a="1"/>
  <c r="L20" i="24" s="1"/>
  <c r="G20" i="24" a="1"/>
  <c r="G20" i="24" s="1"/>
  <c r="F20" i="24" a="1"/>
  <c r="F20" i="24" s="1"/>
  <c r="D18" i="20"/>
  <c r="M18" i="20" a="1"/>
  <c r="M18" i="20" s="1"/>
  <c r="L18" i="20" a="1"/>
  <c r="L18" i="20" s="1"/>
  <c r="G18" i="20" a="1"/>
  <c r="G18" i="20" s="1"/>
  <c r="AA18" i="20"/>
  <c r="F18" i="20" a="1"/>
  <c r="F18" i="20" s="1"/>
  <c r="O18" i="20" a="1"/>
  <c r="O18" i="20" s="1"/>
  <c r="N18" i="20" a="1"/>
  <c r="N18" i="20" s="1"/>
  <c r="AE18" i="20" s="1"/>
  <c r="AF18" i="20" s="1"/>
  <c r="K18" i="20" a="1"/>
  <c r="K18" i="20" s="1"/>
  <c r="E18" i="20" a="1"/>
  <c r="E18" i="20" s="1"/>
  <c r="AA14" i="22"/>
  <c r="G14" i="22" a="1"/>
  <c r="G14" i="22" s="1"/>
  <c r="O14" i="22" a="1"/>
  <c r="O14" i="22" s="1"/>
  <c r="N14" i="22" a="1"/>
  <c r="N14" i="22" s="1"/>
  <c r="AE14" i="22" s="1"/>
  <c r="AF14" i="22" s="1"/>
  <c r="E14" i="22" a="1"/>
  <c r="E14" i="22" s="1"/>
  <c r="K14" i="22" a="1"/>
  <c r="K14" i="22" s="1"/>
  <c r="M14" i="22" a="1"/>
  <c r="M14" i="22" s="1"/>
  <c r="L14" i="22" a="1"/>
  <c r="L14" i="22" s="1"/>
  <c r="F14" i="22" a="1"/>
  <c r="F14" i="22" s="1"/>
  <c r="D14" i="22"/>
  <c r="F18" i="26" a="1"/>
  <c r="F18" i="26" s="1"/>
  <c r="N18" i="26" a="1"/>
  <c r="N18" i="26" s="1"/>
  <c r="AE18" i="26" s="1"/>
  <c r="AF18" i="26" s="1"/>
  <c r="E18" i="26" a="1"/>
  <c r="E18" i="26" s="1"/>
  <c r="M18" i="26" a="1"/>
  <c r="M18" i="26" s="1"/>
  <c r="D18" i="26"/>
  <c r="L18" i="26" a="1"/>
  <c r="L18" i="26" s="1"/>
  <c r="K18" i="26" a="1"/>
  <c r="K18" i="26" s="1"/>
  <c r="AA18" i="26"/>
  <c r="O18" i="26" a="1"/>
  <c r="O18" i="26" s="1"/>
  <c r="G18" i="26" a="1"/>
  <c r="G18" i="26" s="1"/>
  <c r="L15" i="29" a="1"/>
  <c r="L15" i="29" s="1"/>
  <c r="K15" i="29" a="1"/>
  <c r="K15" i="29" s="1"/>
  <c r="O15" i="29" a="1"/>
  <c r="O15" i="29" s="1"/>
  <c r="D15" i="29"/>
  <c r="AA15" i="29"/>
  <c r="N15" i="29" a="1"/>
  <c r="N15" i="29" s="1"/>
  <c r="AE15" i="29" s="1"/>
  <c r="AF15" i="29" s="1"/>
  <c r="M15" i="29" a="1"/>
  <c r="M15" i="29" s="1"/>
  <c r="F15" i="29" a="1"/>
  <c r="F15" i="29" s="1"/>
  <c r="G15" i="29" a="1"/>
  <c r="G15" i="29" s="1"/>
  <c r="E15" i="29" a="1"/>
  <c r="E15" i="29" s="1"/>
  <c r="L23" i="26" a="1"/>
  <c r="L23" i="26" s="1"/>
  <c r="K23" i="26" a="1"/>
  <c r="K23" i="26" s="1"/>
  <c r="AA23" i="26"/>
  <c r="G23" i="26" a="1"/>
  <c r="G23" i="26" s="1"/>
  <c r="O23" i="26" a="1"/>
  <c r="O23" i="26" s="1"/>
  <c r="F23" i="26" a="1"/>
  <c r="F23" i="26" s="1"/>
  <c r="E23" i="26" a="1"/>
  <c r="E23" i="26" s="1"/>
  <c r="D23" i="26"/>
  <c r="N23" i="26" a="1"/>
  <c r="N23" i="26" s="1"/>
  <c r="AE23" i="26" s="1"/>
  <c r="M23" i="26" a="1"/>
  <c r="M23" i="26" s="1"/>
  <c r="K22" i="26" a="1"/>
  <c r="K22" i="26" s="1"/>
  <c r="AA22" i="26"/>
  <c r="G22" i="26" a="1"/>
  <c r="G22" i="26" s="1"/>
  <c r="O22" i="26" a="1"/>
  <c r="O22" i="26" s="1"/>
  <c r="F22" i="26" a="1"/>
  <c r="F22" i="26" s="1"/>
  <c r="N22" i="26" a="1"/>
  <c r="N22" i="26" s="1"/>
  <c r="AE22" i="26" s="1"/>
  <c r="E22" i="26" a="1"/>
  <c r="E22" i="26" s="1"/>
  <c r="D22" i="26"/>
  <c r="M22" i="26" a="1"/>
  <c r="M22" i="26" s="1"/>
  <c r="L22" i="26" a="1"/>
  <c r="L22" i="26" s="1"/>
  <c r="AA21" i="26"/>
  <c r="G21" i="26" a="1"/>
  <c r="G21" i="26" s="1"/>
  <c r="O21" i="26" a="1"/>
  <c r="O21" i="26" s="1"/>
  <c r="F21" i="26" a="1"/>
  <c r="F21" i="26" s="1"/>
  <c r="N21" i="26" a="1"/>
  <c r="N21" i="26" s="1"/>
  <c r="AE21" i="26" s="1"/>
  <c r="E21" i="26" a="1"/>
  <c r="E21" i="26" s="1"/>
  <c r="M21" i="26" a="1"/>
  <c r="M21" i="26" s="1"/>
  <c r="D21" i="26"/>
  <c r="L21" i="26" a="1"/>
  <c r="L21" i="26" s="1"/>
  <c r="K21" i="26" a="1"/>
  <c r="K21" i="26" s="1"/>
  <c r="M17" i="29" a="1"/>
  <c r="M17" i="29" s="1"/>
  <c r="D17" i="29"/>
  <c r="L17" i="29" a="1"/>
  <c r="L17" i="29" s="1"/>
  <c r="E17" i="29" a="1"/>
  <c r="E17" i="29" s="1"/>
  <c r="AA17" i="29"/>
  <c r="O17" i="29" a="1"/>
  <c r="O17" i="29" s="1"/>
  <c r="N17" i="29" a="1"/>
  <c r="N17" i="29" s="1"/>
  <c r="AE17" i="29" s="1"/>
  <c r="AF17" i="29" s="1"/>
  <c r="K17" i="29" a="1"/>
  <c r="K17" i="29" s="1"/>
  <c r="G17" i="29" a="1"/>
  <c r="G17" i="29" s="1"/>
  <c r="F17" i="29" a="1"/>
  <c r="F17" i="29" s="1"/>
  <c r="K23" i="29" a="1"/>
  <c r="K23" i="29" s="1"/>
  <c r="AA23" i="29"/>
  <c r="G23" i="29" a="1"/>
  <c r="G23" i="29" s="1"/>
  <c r="N23" i="29" a="1"/>
  <c r="N23" i="29" s="1"/>
  <c r="AE23" i="29" s="1"/>
  <c r="L23" i="29" a="1"/>
  <c r="L23" i="29" s="1"/>
  <c r="F23" i="29" a="1"/>
  <c r="F23" i="29" s="1"/>
  <c r="E23" i="29" a="1"/>
  <c r="E23" i="29" s="1"/>
  <c r="D23" i="29"/>
  <c r="O23" i="29" a="1"/>
  <c r="O23" i="29" s="1"/>
  <c r="M23" i="29" a="1"/>
  <c r="M23" i="29" s="1"/>
  <c r="E23" i="31" a="1"/>
  <c r="E23" i="31" s="1"/>
  <c r="M23" i="31" a="1"/>
  <c r="M23" i="31" s="1"/>
  <c r="D23" i="31"/>
  <c r="F23" i="31" a="1"/>
  <c r="F23" i="31" s="1"/>
  <c r="AA23" i="31"/>
  <c r="N23" i="31" a="1"/>
  <c r="N23" i="31" s="1"/>
  <c r="AE23" i="31" s="1"/>
  <c r="L23" i="31" a="1"/>
  <c r="L23" i="31" s="1"/>
  <c r="O23" i="31" a="1"/>
  <c r="O23" i="31" s="1"/>
  <c r="K23" i="31" a="1"/>
  <c r="K23" i="31" s="1"/>
  <c r="G23" i="31" a="1"/>
  <c r="G23" i="31" s="1"/>
  <c r="O21" i="32" a="1"/>
  <c r="O21" i="32" s="1"/>
  <c r="F21" i="32" a="1"/>
  <c r="F21" i="32" s="1"/>
  <c r="N21" i="32" a="1"/>
  <c r="N21" i="32" s="1"/>
  <c r="AE21" i="32" s="1"/>
  <c r="L21" i="32" a="1"/>
  <c r="L21" i="32" s="1"/>
  <c r="K21" i="32" a="1"/>
  <c r="K21" i="32" s="1"/>
  <c r="G21" i="32" a="1"/>
  <c r="G21" i="32" s="1"/>
  <c r="AA21" i="32"/>
  <c r="M21" i="32" a="1"/>
  <c r="M21" i="32" s="1"/>
  <c r="E21" i="32" a="1"/>
  <c r="E21" i="32" s="1"/>
  <c r="D21" i="32"/>
  <c r="N17" i="34" a="1"/>
  <c r="N17" i="34" s="1"/>
  <c r="AE17" i="34" s="1"/>
  <c r="AF17" i="34" s="1"/>
  <c r="E17" i="34" a="1"/>
  <c r="E17" i="34" s="1"/>
  <c r="M17" i="34" a="1"/>
  <c r="M17" i="34" s="1"/>
  <c r="D17" i="34"/>
  <c r="L17" i="34" a="1"/>
  <c r="L17" i="34" s="1"/>
  <c r="K17" i="34" a="1"/>
  <c r="K17" i="34" s="1"/>
  <c r="F17" i="34" a="1"/>
  <c r="F17" i="34" s="1"/>
  <c r="G17" i="34" a="1"/>
  <c r="G17" i="34" s="1"/>
  <c r="AA17" i="34"/>
  <c r="O17" i="34" a="1"/>
  <c r="O17" i="34" s="1"/>
  <c r="L20" i="33" a="1"/>
  <c r="L20" i="33" s="1"/>
  <c r="K20" i="33" a="1"/>
  <c r="K20" i="33" s="1"/>
  <c r="O20" i="33" a="1"/>
  <c r="O20" i="33" s="1"/>
  <c r="F20" i="33" a="1"/>
  <c r="F20" i="33" s="1"/>
  <c r="E20" i="33" a="1"/>
  <c r="E20" i="33" s="1"/>
  <c r="AA20" i="33"/>
  <c r="D20" i="33"/>
  <c r="N20" i="33" a="1"/>
  <c r="N20" i="33" s="1"/>
  <c r="AE20" i="33" s="1"/>
  <c r="AF20" i="33" s="1"/>
  <c r="M20" i="33" a="1"/>
  <c r="M20" i="33" s="1"/>
  <c r="G20" i="33" a="1"/>
  <c r="G20" i="33" s="1"/>
  <c r="D17" i="35"/>
  <c r="L17" i="35" a="1"/>
  <c r="L17" i="35" s="1"/>
  <c r="AA17" i="35"/>
  <c r="G17" i="35" a="1"/>
  <c r="G17" i="35" s="1"/>
  <c r="O17" i="35" a="1"/>
  <c r="O17" i="35" s="1"/>
  <c r="K17" i="35" a="1"/>
  <c r="K17" i="35" s="1"/>
  <c r="F17" i="35" a="1"/>
  <c r="F17" i="35" s="1"/>
  <c r="E17" i="35" a="1"/>
  <c r="E17" i="35" s="1"/>
  <c r="N17" i="35" a="1"/>
  <c r="N17" i="35" s="1"/>
  <c r="AE17" i="35" s="1"/>
  <c r="AF17" i="35" s="1"/>
  <c r="M17" i="35" a="1"/>
  <c r="M17" i="35" s="1"/>
  <c r="E19" i="35" a="1"/>
  <c r="E19" i="35" s="1"/>
  <c r="M19" i="35" a="1"/>
  <c r="M19" i="35" s="1"/>
  <c r="K19" i="35" a="1"/>
  <c r="K19" i="35" s="1"/>
  <c r="D19" i="35"/>
  <c r="AA19" i="35"/>
  <c r="O19" i="35" a="1"/>
  <c r="O19" i="35" s="1"/>
  <c r="N19" i="35" a="1"/>
  <c r="N19" i="35" s="1"/>
  <c r="AE19" i="35" s="1"/>
  <c r="AF19" i="35" s="1"/>
  <c r="L19" i="35" a="1"/>
  <c r="L19" i="35" s="1"/>
  <c r="G19" i="35" a="1"/>
  <c r="G19" i="35" s="1"/>
  <c r="F19" i="35" a="1"/>
  <c r="F19" i="35" s="1"/>
  <c r="L21" i="36" a="1"/>
  <c r="L21" i="36" s="1"/>
  <c r="K21" i="36" a="1"/>
  <c r="K21" i="36" s="1"/>
  <c r="AA21" i="36"/>
  <c r="G21" i="36" a="1"/>
  <c r="G21" i="36" s="1"/>
  <c r="O21" i="36" a="1"/>
  <c r="O21" i="36" s="1"/>
  <c r="F21" i="36" a="1"/>
  <c r="F21" i="36" s="1"/>
  <c r="D21" i="36"/>
  <c r="M21" i="36" a="1"/>
  <c r="M21" i="36" s="1"/>
  <c r="E21" i="36" a="1"/>
  <c r="E21" i="36" s="1"/>
  <c r="N21" i="36" a="1"/>
  <c r="N21" i="36" s="1"/>
  <c r="AE21" i="36" s="1"/>
  <c r="O22" i="38" a="1"/>
  <c r="O22" i="38" s="1"/>
  <c r="N22" i="38" a="1"/>
  <c r="N22" i="38" s="1"/>
  <c r="AE22" i="38" s="1"/>
  <c r="G22" i="38" a="1"/>
  <c r="G22" i="38" s="1"/>
  <c r="F22" i="38" a="1"/>
  <c r="F22" i="38" s="1"/>
  <c r="AA22" i="38"/>
  <c r="E22" i="38" a="1"/>
  <c r="E22" i="38" s="1"/>
  <c r="D22" i="38"/>
  <c r="M22" i="38" a="1"/>
  <c r="M22" i="38" s="1"/>
  <c r="L22" i="38" a="1"/>
  <c r="L22" i="38" s="1"/>
  <c r="K22" i="38" a="1"/>
  <c r="K22" i="38" s="1"/>
  <c r="AA10" i="41"/>
  <c r="G10" i="41" a="1"/>
  <c r="G10" i="41" s="1"/>
  <c r="O10" i="41" a="1"/>
  <c r="O10" i="41" s="1"/>
  <c r="F10" i="41" a="1"/>
  <c r="F10" i="41" s="1"/>
  <c r="M10" i="41" a="1"/>
  <c r="M10" i="41" s="1"/>
  <c r="L10" i="41" a="1"/>
  <c r="L10" i="41" s="1"/>
  <c r="D10" i="41"/>
  <c r="N10" i="41" a="1"/>
  <c r="N10" i="41" s="1"/>
  <c r="AE10" i="41" s="1"/>
  <c r="AF10" i="41" s="1"/>
  <c r="K10" i="41" a="1"/>
  <c r="K10" i="41" s="1"/>
  <c r="E10" i="41" a="1"/>
  <c r="E10" i="41" s="1"/>
  <c r="O17" i="42" a="1"/>
  <c r="O17" i="42" s="1"/>
  <c r="E17" i="42" a="1"/>
  <c r="E17" i="42" s="1"/>
  <c r="K17" i="42" a="1"/>
  <c r="K17" i="42" s="1"/>
  <c r="G17" i="42" a="1"/>
  <c r="G17" i="42" s="1"/>
  <c r="F17" i="42" a="1"/>
  <c r="F17" i="42" s="1"/>
  <c r="D17" i="42"/>
  <c r="AA17" i="42"/>
  <c r="N17" i="42" a="1"/>
  <c r="N17" i="42" s="1"/>
  <c r="AE17" i="42" s="1"/>
  <c r="AF17" i="42" s="1"/>
  <c r="M17" i="42" a="1"/>
  <c r="M17" i="42" s="1"/>
  <c r="L17" i="42" a="1"/>
  <c r="L17" i="42" s="1"/>
  <c r="E13" i="40" a="1"/>
  <c r="E13" i="40" s="1"/>
  <c r="D13" i="40"/>
  <c r="K13" i="40" a="1"/>
  <c r="K13" i="40" s="1"/>
  <c r="AA13" i="40"/>
  <c r="F13" i="40" a="1"/>
  <c r="F13" i="40" s="1"/>
  <c r="O13" i="40" a="1"/>
  <c r="O13" i="40" s="1"/>
  <c r="G13" i="40" a="1"/>
  <c r="G13" i="40" s="1"/>
  <c r="N13" i="40" a="1"/>
  <c r="N13" i="40" s="1"/>
  <c r="AE13" i="40" s="1"/>
  <c r="AF13" i="40" s="1"/>
  <c r="M13" i="40" a="1"/>
  <c r="M13" i="40" s="1"/>
  <c r="L13" i="40" a="1"/>
  <c r="L13" i="40" s="1"/>
  <c r="E23" i="40" a="1"/>
  <c r="E23" i="40" s="1"/>
  <c r="D23" i="40"/>
  <c r="K23" i="40" a="1"/>
  <c r="K23" i="40" s="1"/>
  <c r="G23" i="40" a="1"/>
  <c r="G23" i="40" s="1"/>
  <c r="F23" i="40" a="1"/>
  <c r="F23" i="40" s="1"/>
  <c r="AA23" i="40"/>
  <c r="O23" i="40" a="1"/>
  <c r="O23" i="40" s="1"/>
  <c r="N23" i="40" a="1"/>
  <c r="N23" i="40" s="1"/>
  <c r="AE23" i="40" s="1"/>
  <c r="L23" i="40" a="1"/>
  <c r="L23" i="40" s="1"/>
  <c r="M23" i="40" a="1"/>
  <c r="M23" i="40" s="1"/>
  <c r="M23" i="42" a="1"/>
  <c r="M23" i="42" s="1"/>
  <c r="O23" i="42" a="1"/>
  <c r="O23" i="42" s="1"/>
  <c r="AA23" i="42"/>
  <c r="E23" i="42" a="1"/>
  <c r="E23" i="42" s="1"/>
  <c r="N23" i="42" a="1"/>
  <c r="N23" i="42" s="1"/>
  <c r="AE23" i="42" s="1"/>
  <c r="L23" i="42" a="1"/>
  <c r="L23" i="42" s="1"/>
  <c r="K23" i="42" a="1"/>
  <c r="K23" i="42" s="1"/>
  <c r="G23" i="42" a="1"/>
  <c r="G23" i="42" s="1"/>
  <c r="F23" i="42" a="1"/>
  <c r="F23" i="42" s="1"/>
  <c r="D23" i="42"/>
  <c r="E19" i="43" a="1"/>
  <c r="E19" i="43" s="1"/>
  <c r="L19" i="43" a="1"/>
  <c r="L19" i="43" s="1"/>
  <c r="AA19" i="43"/>
  <c r="G19" i="43" a="1"/>
  <c r="G19" i="43" s="1"/>
  <c r="N19" i="43" a="1"/>
  <c r="N19" i="43" s="1"/>
  <c r="AE19" i="43" s="1"/>
  <c r="AF19" i="43" s="1"/>
  <c r="K19" i="43" a="1"/>
  <c r="K19" i="43" s="1"/>
  <c r="F19" i="43" a="1"/>
  <c r="F19" i="43" s="1"/>
  <c r="O19" i="43" a="1"/>
  <c r="O19" i="43" s="1"/>
  <c r="M19" i="43" a="1"/>
  <c r="M19" i="43" s="1"/>
  <c r="D19" i="43"/>
  <c r="L15" i="42" a="1"/>
  <c r="L15" i="42" s="1"/>
  <c r="G15" i="42" a="1"/>
  <c r="G15" i="42" s="1"/>
  <c r="K15" i="42" a="1"/>
  <c r="K15" i="42" s="1"/>
  <c r="F15" i="42" a="1"/>
  <c r="F15" i="42" s="1"/>
  <c r="AA15" i="42"/>
  <c r="E15" i="42" a="1"/>
  <c r="E15" i="42" s="1"/>
  <c r="O15" i="42" a="1"/>
  <c r="O15" i="42" s="1"/>
  <c r="D15" i="42"/>
  <c r="N15" i="42" a="1"/>
  <c r="N15" i="42" s="1"/>
  <c r="AE15" i="42" s="1"/>
  <c r="AF15" i="42" s="1"/>
  <c r="M15" i="42" a="1"/>
  <c r="M15" i="42" s="1"/>
  <c r="E18" i="8" a="1"/>
  <c r="E18" i="8" s="1"/>
  <c r="M18" i="8" a="1"/>
  <c r="M18" i="8" s="1"/>
  <c r="K18" i="8" a="1"/>
  <c r="K18" i="8" s="1"/>
  <c r="G18" i="8" a="1"/>
  <c r="G18" i="8" s="1"/>
  <c r="F18" i="8" a="1"/>
  <c r="F18" i="8" s="1"/>
  <c r="AA18" i="8"/>
  <c r="D18" i="8"/>
  <c r="O18" i="8" a="1"/>
  <c r="O18" i="8" s="1"/>
  <c r="N18" i="8" a="1"/>
  <c r="N18" i="8" s="1"/>
  <c r="AE18" i="8" s="1"/>
  <c r="AF18" i="8" s="1"/>
  <c r="L18" i="8" a="1"/>
  <c r="L18" i="8" s="1"/>
  <c r="F20" i="8" a="1"/>
  <c r="F20" i="8" s="1"/>
  <c r="N20" i="8" a="1"/>
  <c r="N20" i="8" s="1"/>
  <c r="AE20" i="8" s="1"/>
  <c r="AF20" i="8" s="1"/>
  <c r="E20" i="8" a="1"/>
  <c r="E20" i="8" s="1"/>
  <c r="D20" i="8"/>
  <c r="L20" i="8" a="1"/>
  <c r="L20" i="8" s="1"/>
  <c r="AA20" i="8"/>
  <c r="G20" i="8" a="1"/>
  <c r="G20" i="8" s="1"/>
  <c r="K20" i="8" a="1"/>
  <c r="K20" i="8" s="1"/>
  <c r="O20" i="8" a="1"/>
  <c r="O20" i="8" s="1"/>
  <c r="M20" i="8" a="1"/>
  <c r="M20" i="8" s="1"/>
  <c r="K31" i="9"/>
  <c r="K31" i="28"/>
  <c r="K31" i="33"/>
  <c r="M31" i="6"/>
  <c r="M31" i="17"/>
  <c r="M31" i="30"/>
  <c r="M31" i="41"/>
  <c r="N22" i="9" a="1"/>
  <c r="N22" i="9" s="1"/>
  <c r="AE22" i="9" s="1"/>
  <c r="E22" i="9" a="1"/>
  <c r="E22" i="9" s="1"/>
  <c r="M22" i="9" a="1"/>
  <c r="M22" i="9" s="1"/>
  <c r="D22" i="9"/>
  <c r="L22" i="9" a="1"/>
  <c r="L22" i="9" s="1"/>
  <c r="K22" i="9" a="1"/>
  <c r="K22" i="9" s="1"/>
  <c r="F22" i="9" a="1"/>
  <c r="F22" i="9" s="1"/>
  <c r="O22" i="9" a="1"/>
  <c r="O22" i="9" s="1"/>
  <c r="G22" i="9" a="1"/>
  <c r="G22" i="9" s="1"/>
  <c r="AA22" i="9"/>
  <c r="AA15" i="9"/>
  <c r="G15" i="9" a="1"/>
  <c r="G15" i="9" s="1"/>
  <c r="O15" i="9" a="1"/>
  <c r="O15" i="9" s="1"/>
  <c r="F15" i="9" a="1"/>
  <c r="F15" i="9" s="1"/>
  <c r="N15" i="9" a="1"/>
  <c r="N15" i="9" s="1"/>
  <c r="AE15" i="9" s="1"/>
  <c r="AF15" i="9" s="1"/>
  <c r="E15" i="9" a="1"/>
  <c r="E15" i="9" s="1"/>
  <c r="M15" i="9" a="1"/>
  <c r="M15" i="9" s="1"/>
  <c r="L15" i="9" a="1"/>
  <c r="L15" i="9" s="1"/>
  <c r="D15" i="9"/>
  <c r="K15" i="9" a="1"/>
  <c r="K15" i="9" s="1"/>
  <c r="M12" i="23" a="1"/>
  <c r="M12" i="23" s="1"/>
  <c r="D12" i="23"/>
  <c r="L12" i="23" a="1"/>
  <c r="L12" i="23" s="1"/>
  <c r="AA12" i="23"/>
  <c r="G12" i="23" a="1"/>
  <c r="G12" i="23" s="1"/>
  <c r="E12" i="23" a="1"/>
  <c r="E12" i="23" s="1"/>
  <c r="N12" i="23" a="1"/>
  <c r="N12" i="23" s="1"/>
  <c r="AE12" i="23" s="1"/>
  <c r="AF12" i="23" s="1"/>
  <c r="K12" i="23" a="1"/>
  <c r="K12" i="23" s="1"/>
  <c r="F12" i="23" a="1"/>
  <c r="F12" i="23" s="1"/>
  <c r="O12" i="23" a="1"/>
  <c r="O12" i="23" s="1"/>
  <c r="N10" i="35" a="1"/>
  <c r="N10" i="35" s="1"/>
  <c r="AE10" i="35" s="1"/>
  <c r="AF10" i="35" s="1"/>
  <c r="E10" i="35" a="1"/>
  <c r="E10" i="35" s="1"/>
  <c r="M10" i="35" a="1"/>
  <c r="M10" i="35" s="1"/>
  <c r="D10" i="35"/>
  <c r="L10" i="35" a="1"/>
  <c r="L10" i="35" s="1"/>
  <c r="K10" i="35" a="1"/>
  <c r="K10" i="35" s="1"/>
  <c r="F10" i="35" a="1"/>
  <c r="F10" i="35" s="1"/>
  <c r="AA10" i="35"/>
  <c r="O10" i="35" a="1"/>
  <c r="O10" i="35" s="1"/>
  <c r="G10" i="35" a="1"/>
  <c r="G10" i="35" s="1"/>
  <c r="K20" i="40" a="1"/>
  <c r="K20" i="40" s="1"/>
  <c r="E20" i="40" a="1"/>
  <c r="E20" i="40" s="1"/>
  <c r="F20" i="40" a="1"/>
  <c r="F20" i="40" s="1"/>
  <c r="AA20" i="40"/>
  <c r="O20" i="40" a="1"/>
  <c r="O20" i="40" s="1"/>
  <c r="D20" i="40"/>
  <c r="N20" i="40" a="1"/>
  <c r="N20" i="40" s="1"/>
  <c r="AE20" i="40" s="1"/>
  <c r="AF20" i="40" s="1"/>
  <c r="M20" i="40" a="1"/>
  <c r="M20" i="40" s="1"/>
  <c r="L20" i="40" a="1"/>
  <c r="L20" i="40" s="1"/>
  <c r="G20" i="40" a="1"/>
  <c r="G20" i="40" s="1"/>
  <c r="K17" i="9" a="1"/>
  <c r="K17" i="9" s="1"/>
  <c r="AA17" i="9"/>
  <c r="G17" i="9" a="1"/>
  <c r="G17" i="9" s="1"/>
  <c r="O17" i="9" a="1"/>
  <c r="O17" i="9" s="1"/>
  <c r="F17" i="9" a="1"/>
  <c r="F17" i="9" s="1"/>
  <c r="N17" i="9" a="1"/>
  <c r="N17" i="9" s="1"/>
  <c r="AE17" i="9" s="1"/>
  <c r="AF17" i="9" s="1"/>
  <c r="M17" i="9" a="1"/>
  <c r="M17" i="9" s="1"/>
  <c r="L17" i="9" a="1"/>
  <c r="L17" i="9" s="1"/>
  <c r="E17" i="9" a="1"/>
  <c r="E17" i="9" s="1"/>
  <c r="D17" i="9"/>
  <c r="K14" i="8" a="1"/>
  <c r="K14" i="8" s="1"/>
  <c r="O14" i="8" a="1"/>
  <c r="O14" i="8" s="1"/>
  <c r="M14" i="8" a="1"/>
  <c r="M14" i="8" s="1"/>
  <c r="L14" i="8" a="1"/>
  <c r="L14" i="8" s="1"/>
  <c r="G14" i="8" a="1"/>
  <c r="G14" i="8" s="1"/>
  <c r="F14" i="8" a="1"/>
  <c r="F14" i="8" s="1"/>
  <c r="AA14" i="8"/>
  <c r="E14" i="8" a="1"/>
  <c r="E14" i="8" s="1"/>
  <c r="N14" i="8" a="1"/>
  <c r="N14" i="8" s="1"/>
  <c r="AE14" i="8" s="1"/>
  <c r="AF14" i="8" s="1"/>
  <c r="D14" i="8"/>
  <c r="F20" i="13" a="1"/>
  <c r="F20" i="13" s="1"/>
  <c r="N20" i="13" a="1"/>
  <c r="N20" i="13" s="1"/>
  <c r="AE20" i="13" s="1"/>
  <c r="AF20" i="13" s="1"/>
  <c r="E20" i="13" a="1"/>
  <c r="E20" i="13" s="1"/>
  <c r="M20" i="13" a="1"/>
  <c r="M20" i="13" s="1"/>
  <c r="D20" i="13"/>
  <c r="L20" i="13" a="1"/>
  <c r="L20" i="13" s="1"/>
  <c r="K20" i="13" a="1"/>
  <c r="K20" i="13" s="1"/>
  <c r="G20" i="13" a="1"/>
  <c r="G20" i="13" s="1"/>
  <c r="AA20" i="13"/>
  <c r="O20" i="13" a="1"/>
  <c r="O20" i="13" s="1"/>
  <c r="AA11" i="6"/>
  <c r="G11" i="6" a="1"/>
  <c r="G11" i="6" s="1"/>
  <c r="O11" i="6" a="1"/>
  <c r="O11" i="6" s="1"/>
  <c r="F11" i="6" a="1"/>
  <c r="F11" i="6" s="1"/>
  <c r="N11" i="6" a="1"/>
  <c r="N11" i="6" s="1"/>
  <c r="AE11" i="6" s="1"/>
  <c r="AF11" i="6" s="1"/>
  <c r="L11" i="6" a="1"/>
  <c r="L11" i="6" s="1"/>
  <c r="E11" i="6" a="1"/>
  <c r="E11" i="6" s="1"/>
  <c r="M11" i="6" a="1"/>
  <c r="M11" i="6" s="1"/>
  <c r="D11" i="6"/>
  <c r="K11" i="6" a="1"/>
  <c r="K11" i="6" s="1"/>
  <c r="K13" i="6" a="1"/>
  <c r="K13" i="6" s="1"/>
  <c r="AA13" i="6"/>
  <c r="G13" i="6" a="1"/>
  <c r="G13" i="6" s="1"/>
  <c r="O13" i="6" a="1"/>
  <c r="O13" i="6" s="1"/>
  <c r="F13" i="6" a="1"/>
  <c r="F13" i="6" s="1"/>
  <c r="N13" i="6" a="1"/>
  <c r="N13" i="6" s="1"/>
  <c r="AE13" i="6" s="1"/>
  <c r="AF13" i="6" s="1"/>
  <c r="M13" i="6" a="1"/>
  <c r="M13" i="6" s="1"/>
  <c r="E13" i="6" a="1"/>
  <c r="E13" i="6" s="1"/>
  <c r="D13" i="6"/>
  <c r="L13" i="6" a="1"/>
  <c r="L13" i="6" s="1"/>
  <c r="M12" i="12" a="1"/>
  <c r="M12" i="12" s="1"/>
  <c r="K12" i="12" a="1"/>
  <c r="K12" i="12" s="1"/>
  <c r="F12" i="12" a="1"/>
  <c r="F12" i="12" s="1"/>
  <c r="AA12" i="12"/>
  <c r="O12" i="12" a="1"/>
  <c r="O12" i="12" s="1"/>
  <c r="E12" i="12" a="1"/>
  <c r="E12" i="12" s="1"/>
  <c r="D12" i="12"/>
  <c r="N12" i="12" a="1"/>
  <c r="N12" i="12" s="1"/>
  <c r="AE12" i="12" s="1"/>
  <c r="AF12" i="12" s="1"/>
  <c r="G12" i="12" a="1"/>
  <c r="G12" i="12" s="1"/>
  <c r="L12" i="12" a="1"/>
  <c r="L12" i="12" s="1"/>
  <c r="E23" i="7" a="1"/>
  <c r="E23" i="7" s="1"/>
  <c r="M23" i="7" a="1"/>
  <c r="M23" i="7" s="1"/>
  <c r="D23" i="7"/>
  <c r="N23" i="7" a="1"/>
  <c r="N23" i="7" s="1"/>
  <c r="AE23" i="7" s="1"/>
  <c r="L23" i="7" a="1"/>
  <c r="L23" i="7" s="1"/>
  <c r="K23" i="7" a="1"/>
  <c r="K23" i="7" s="1"/>
  <c r="O23" i="7" a="1"/>
  <c r="O23" i="7" s="1"/>
  <c r="G23" i="7" a="1"/>
  <c r="G23" i="7" s="1"/>
  <c r="AA23" i="7"/>
  <c r="F23" i="7" a="1"/>
  <c r="F23" i="7" s="1"/>
  <c r="N23" i="14" a="1"/>
  <c r="N23" i="14" s="1"/>
  <c r="AE23" i="14" s="1"/>
  <c r="M23" i="14" a="1"/>
  <c r="M23" i="14" s="1"/>
  <c r="K23" i="14" a="1"/>
  <c r="K23" i="14" s="1"/>
  <c r="G23" i="14" a="1"/>
  <c r="G23" i="14" s="1"/>
  <c r="F23" i="14" a="1"/>
  <c r="F23" i="14" s="1"/>
  <c r="E23" i="14" a="1"/>
  <c r="E23" i="14" s="1"/>
  <c r="AA23" i="14"/>
  <c r="D23" i="14"/>
  <c r="O23" i="14" a="1"/>
  <c r="O23" i="14" s="1"/>
  <c r="L23" i="14" a="1"/>
  <c r="L23" i="14" s="1"/>
  <c r="N21" i="11" a="1"/>
  <c r="N21" i="11" s="1"/>
  <c r="AE21" i="11" s="1"/>
  <c r="L21" i="11" a="1"/>
  <c r="L21" i="11" s="1"/>
  <c r="M21" i="11" a="1"/>
  <c r="M21" i="11" s="1"/>
  <c r="K21" i="11" a="1"/>
  <c r="K21" i="11" s="1"/>
  <c r="G21" i="11" a="1"/>
  <c r="G21" i="11" s="1"/>
  <c r="AA21" i="11"/>
  <c r="E21" i="11" a="1"/>
  <c r="E21" i="11" s="1"/>
  <c r="D21" i="11"/>
  <c r="F21" i="11" a="1"/>
  <c r="F21" i="11" s="1"/>
  <c r="O21" i="11" a="1"/>
  <c r="O21" i="11" s="1"/>
  <c r="M19" i="11" a="1"/>
  <c r="M19" i="11" s="1"/>
  <c r="K19" i="11" a="1"/>
  <c r="K19" i="11" s="1"/>
  <c r="L19" i="11" a="1"/>
  <c r="L19" i="11" s="1"/>
  <c r="G19" i="11" a="1"/>
  <c r="G19" i="11" s="1"/>
  <c r="F19" i="11" a="1"/>
  <c r="F19" i="11" s="1"/>
  <c r="D19" i="11"/>
  <c r="AA19" i="11"/>
  <c r="O19" i="11" a="1"/>
  <c r="O19" i="11" s="1"/>
  <c r="N19" i="11" a="1"/>
  <c r="N19" i="11" s="1"/>
  <c r="AE19" i="11" s="1"/>
  <c r="AF19" i="11" s="1"/>
  <c r="E19" i="11" a="1"/>
  <c r="E19" i="11" s="1"/>
  <c r="AA17" i="12"/>
  <c r="G17" i="12" a="1"/>
  <c r="G17" i="12" s="1"/>
  <c r="E17" i="12" a="1"/>
  <c r="E17" i="12" s="1"/>
  <c r="M17" i="12" a="1"/>
  <c r="M17" i="12" s="1"/>
  <c r="L17" i="12" a="1"/>
  <c r="L17" i="12" s="1"/>
  <c r="F17" i="12" a="1"/>
  <c r="F17" i="12" s="1"/>
  <c r="D17" i="12"/>
  <c r="O17" i="12" a="1"/>
  <c r="O17" i="12" s="1"/>
  <c r="K17" i="12" a="1"/>
  <c r="K17" i="12" s="1"/>
  <c r="N17" i="12" a="1"/>
  <c r="N17" i="12" s="1"/>
  <c r="AE17" i="12" s="1"/>
  <c r="AF17" i="12" s="1"/>
  <c r="E11" i="14" a="1"/>
  <c r="E11" i="14" s="1"/>
  <c r="M11" i="14" a="1"/>
  <c r="M11" i="14" s="1"/>
  <c r="D11" i="14"/>
  <c r="L11" i="14" a="1"/>
  <c r="L11" i="14" s="1"/>
  <c r="K11" i="14" a="1"/>
  <c r="K11" i="14" s="1"/>
  <c r="AA11" i="14"/>
  <c r="G11" i="14" a="1"/>
  <c r="G11" i="14" s="1"/>
  <c r="O11" i="14" a="1"/>
  <c r="O11" i="14" s="1"/>
  <c r="N11" i="14" a="1"/>
  <c r="N11" i="14" s="1"/>
  <c r="AE11" i="14" s="1"/>
  <c r="AF11" i="14" s="1"/>
  <c r="F11" i="14" a="1"/>
  <c r="F11" i="14" s="1"/>
  <c r="O19" i="15" a="1"/>
  <c r="O19" i="15" s="1"/>
  <c r="F19" i="15" a="1"/>
  <c r="F19" i="15" s="1"/>
  <c r="N19" i="15" a="1"/>
  <c r="N19" i="15" s="1"/>
  <c r="AE19" i="15" s="1"/>
  <c r="AF19" i="15" s="1"/>
  <c r="E19" i="15" a="1"/>
  <c r="E19" i="15" s="1"/>
  <c r="L19" i="15" a="1"/>
  <c r="L19" i="15" s="1"/>
  <c r="AA19" i="15"/>
  <c r="M19" i="15" a="1"/>
  <c r="M19" i="15" s="1"/>
  <c r="K19" i="15" a="1"/>
  <c r="K19" i="15" s="1"/>
  <c r="G19" i="15" a="1"/>
  <c r="G19" i="15" s="1"/>
  <c r="D19" i="15"/>
  <c r="D14" i="15"/>
  <c r="L14" i="15" a="1"/>
  <c r="L14" i="15" s="1"/>
  <c r="K14" i="15" a="1"/>
  <c r="K14" i="15" s="1"/>
  <c r="AA14" i="15"/>
  <c r="G14" i="15" a="1"/>
  <c r="G14" i="15" s="1"/>
  <c r="O14" i="15" a="1"/>
  <c r="O14" i="15" s="1"/>
  <c r="M14" i="15" a="1"/>
  <c r="M14" i="15" s="1"/>
  <c r="F14" i="15" a="1"/>
  <c r="F14" i="15" s="1"/>
  <c r="E14" i="15" a="1"/>
  <c r="E14" i="15" s="1"/>
  <c r="N14" i="15" a="1"/>
  <c r="N14" i="15" s="1"/>
  <c r="AE14" i="15" s="1"/>
  <c r="AF14" i="15" s="1"/>
  <c r="N21" i="22" a="1"/>
  <c r="N21" i="22" s="1"/>
  <c r="AE21" i="22" s="1"/>
  <c r="E21" i="22" a="1"/>
  <c r="E21" i="22" s="1"/>
  <c r="M21" i="22" a="1"/>
  <c r="M21" i="22" s="1"/>
  <c r="D21" i="22"/>
  <c r="K21" i="22" a="1"/>
  <c r="K21" i="22" s="1"/>
  <c r="F21" i="22" a="1"/>
  <c r="F21" i="22" s="1"/>
  <c r="AA21" i="22"/>
  <c r="O21" i="22" a="1"/>
  <c r="O21" i="22" s="1"/>
  <c r="G21" i="22" a="1"/>
  <c r="G21" i="22" s="1"/>
  <c r="L21" i="22" a="1"/>
  <c r="L21" i="22" s="1"/>
  <c r="E16" i="15" a="1"/>
  <c r="E16" i="15" s="1"/>
  <c r="M16" i="15" a="1"/>
  <c r="M16" i="15" s="1"/>
  <c r="D16" i="15"/>
  <c r="L16" i="15" a="1"/>
  <c r="L16" i="15" s="1"/>
  <c r="N16" i="15" a="1"/>
  <c r="N16" i="15" s="1"/>
  <c r="AE16" i="15" s="1"/>
  <c r="AF16" i="15" s="1"/>
  <c r="K16" i="15" a="1"/>
  <c r="K16" i="15" s="1"/>
  <c r="G16" i="15" a="1"/>
  <c r="G16" i="15" s="1"/>
  <c r="F16" i="15" a="1"/>
  <c r="F16" i="15" s="1"/>
  <c r="AA16" i="15"/>
  <c r="O16" i="15" a="1"/>
  <c r="O16" i="15" s="1"/>
  <c r="O22" i="19" a="1"/>
  <c r="O22" i="19" s="1"/>
  <c r="N22" i="19" a="1"/>
  <c r="N22" i="19" s="1"/>
  <c r="AE22" i="19" s="1"/>
  <c r="E22" i="19" a="1"/>
  <c r="E22" i="19" s="1"/>
  <c r="D22" i="19"/>
  <c r="AA22" i="19"/>
  <c r="M22" i="19" a="1"/>
  <c r="M22" i="19" s="1"/>
  <c r="L22" i="19" a="1"/>
  <c r="L22" i="19" s="1"/>
  <c r="K22" i="19" a="1"/>
  <c r="K22" i="19" s="1"/>
  <c r="G22" i="19" a="1"/>
  <c r="G22" i="19" s="1"/>
  <c r="F22" i="19" a="1"/>
  <c r="F22" i="19" s="1"/>
  <c r="L10" i="20" a="1"/>
  <c r="L10" i="20" s="1"/>
  <c r="K10" i="20" a="1"/>
  <c r="K10" i="20" s="1"/>
  <c r="AA10" i="20"/>
  <c r="G10" i="20" a="1"/>
  <c r="G10" i="20" s="1"/>
  <c r="O10" i="20" a="1"/>
  <c r="O10" i="20" s="1"/>
  <c r="N10" i="20" a="1"/>
  <c r="N10" i="20" s="1"/>
  <c r="AE10" i="20" s="1"/>
  <c r="AF10" i="20" s="1"/>
  <c r="M10" i="20" a="1"/>
  <c r="M10" i="20" s="1"/>
  <c r="F10" i="20" a="1"/>
  <c r="F10" i="20" s="1"/>
  <c r="E10" i="20" a="1"/>
  <c r="E10" i="20" s="1"/>
  <c r="D10" i="20"/>
  <c r="O10" i="15" a="1"/>
  <c r="O10" i="15" s="1"/>
  <c r="E10" i="15" a="1"/>
  <c r="E10" i="15" s="1"/>
  <c r="M10" i="15" a="1"/>
  <c r="M10" i="15" s="1"/>
  <c r="D10" i="15"/>
  <c r="AA10" i="15"/>
  <c r="N10" i="15" a="1"/>
  <c r="N10" i="15" s="1"/>
  <c r="AE10" i="15" s="1"/>
  <c r="AF10" i="15" s="1"/>
  <c r="L10" i="15" a="1"/>
  <c r="L10" i="15" s="1"/>
  <c r="K10" i="15" a="1"/>
  <c r="K10" i="15" s="1"/>
  <c r="G10" i="15" a="1"/>
  <c r="G10" i="15" s="1"/>
  <c r="F10" i="15" a="1"/>
  <c r="F10" i="15" s="1"/>
  <c r="AA23" i="16"/>
  <c r="G23" i="16" a="1"/>
  <c r="G23" i="16" s="1"/>
  <c r="O23" i="16" a="1"/>
  <c r="O23" i="16" s="1"/>
  <c r="F23" i="16" a="1"/>
  <c r="F23" i="16" s="1"/>
  <c r="N23" i="16" a="1"/>
  <c r="N23" i="16" s="1"/>
  <c r="AE23" i="16" s="1"/>
  <c r="E23" i="16" a="1"/>
  <c r="E23" i="16" s="1"/>
  <c r="D23" i="16"/>
  <c r="L23" i="16" a="1"/>
  <c r="L23" i="16" s="1"/>
  <c r="M23" i="16" a="1"/>
  <c r="M23" i="16" s="1"/>
  <c r="K23" i="16" a="1"/>
  <c r="K23" i="16" s="1"/>
  <c r="O18" i="21" a="1"/>
  <c r="O18" i="21" s="1"/>
  <c r="F18" i="21" a="1"/>
  <c r="F18" i="21" s="1"/>
  <c r="N18" i="21" a="1"/>
  <c r="N18" i="21" s="1"/>
  <c r="AE18" i="21" s="1"/>
  <c r="AF18" i="21" s="1"/>
  <c r="E18" i="21" a="1"/>
  <c r="E18" i="21" s="1"/>
  <c r="AA18" i="21"/>
  <c r="G18" i="21" a="1"/>
  <c r="G18" i="21" s="1"/>
  <c r="M18" i="21" a="1"/>
  <c r="M18" i="21" s="1"/>
  <c r="L18" i="21" a="1"/>
  <c r="L18" i="21" s="1"/>
  <c r="K18" i="21" a="1"/>
  <c r="K18" i="21" s="1"/>
  <c r="D18" i="21"/>
  <c r="K15" i="19" a="1"/>
  <c r="K15" i="19" s="1"/>
  <c r="N15" i="19" a="1"/>
  <c r="N15" i="19" s="1"/>
  <c r="AE15" i="19" s="1"/>
  <c r="AF15" i="19" s="1"/>
  <c r="D15" i="19"/>
  <c r="M15" i="19" a="1"/>
  <c r="M15" i="19" s="1"/>
  <c r="L15" i="19" a="1"/>
  <c r="L15" i="19" s="1"/>
  <c r="G15" i="19" a="1"/>
  <c r="G15" i="19" s="1"/>
  <c r="E15" i="19" a="1"/>
  <c r="E15" i="19" s="1"/>
  <c r="AA15" i="19"/>
  <c r="O15" i="19" a="1"/>
  <c r="O15" i="19" s="1"/>
  <c r="F15" i="19" a="1"/>
  <c r="F15" i="19" s="1"/>
  <c r="E19" i="24" a="1"/>
  <c r="E19" i="24" s="1"/>
  <c r="M19" i="24" a="1"/>
  <c r="M19" i="24" s="1"/>
  <c r="L19" i="24" a="1"/>
  <c r="L19" i="24" s="1"/>
  <c r="F19" i="24" a="1"/>
  <c r="F19" i="24" s="1"/>
  <c r="AA19" i="24"/>
  <c r="D19" i="24"/>
  <c r="N19" i="24" a="1"/>
  <c r="N19" i="24" s="1"/>
  <c r="AE19" i="24" s="1"/>
  <c r="AF19" i="24" s="1"/>
  <c r="G19" i="24" a="1"/>
  <c r="G19" i="24" s="1"/>
  <c r="K19" i="24" a="1"/>
  <c r="K19" i="24" s="1"/>
  <c r="O19" i="24" a="1"/>
  <c r="O19" i="24" s="1"/>
  <c r="F20" i="29" a="1"/>
  <c r="F20" i="29" s="1"/>
  <c r="N20" i="29" a="1"/>
  <c r="N20" i="29" s="1"/>
  <c r="AE20" i="29" s="1"/>
  <c r="AF20" i="29" s="1"/>
  <c r="E20" i="29" a="1"/>
  <c r="E20" i="29" s="1"/>
  <c r="M20" i="29" a="1"/>
  <c r="M20" i="29" s="1"/>
  <c r="O20" i="29" a="1"/>
  <c r="O20" i="29" s="1"/>
  <c r="G20" i="29" a="1"/>
  <c r="G20" i="29" s="1"/>
  <c r="D20" i="29"/>
  <c r="AA20" i="29"/>
  <c r="K20" i="29" a="1"/>
  <c r="K20" i="29" s="1"/>
  <c r="L20" i="29" a="1"/>
  <c r="L20" i="29" s="1"/>
  <c r="G11" i="21" a="1"/>
  <c r="G11" i="21" s="1"/>
  <c r="AA11" i="21"/>
  <c r="F11" i="21" a="1"/>
  <c r="F11" i="21" s="1"/>
  <c r="E11" i="21" a="1"/>
  <c r="E11" i="21" s="1"/>
  <c r="N11" i="21" a="1"/>
  <c r="N11" i="21" s="1"/>
  <c r="AE11" i="21" s="1"/>
  <c r="AF11" i="21" s="1"/>
  <c r="D11" i="21"/>
  <c r="M11" i="21" a="1"/>
  <c r="M11" i="21" s="1"/>
  <c r="K11" i="21" a="1"/>
  <c r="K11" i="21" s="1"/>
  <c r="O11" i="21" a="1"/>
  <c r="O11" i="21" s="1"/>
  <c r="L11" i="21" a="1"/>
  <c r="L11" i="21" s="1"/>
  <c r="AA19" i="23"/>
  <c r="G19" i="23" a="1"/>
  <c r="G19" i="23" s="1"/>
  <c r="O19" i="23" a="1"/>
  <c r="O19" i="23" s="1"/>
  <c r="N19" i="23" a="1"/>
  <c r="N19" i="23" s="1"/>
  <c r="AE19" i="23" s="1"/>
  <c r="AF19" i="23" s="1"/>
  <c r="E19" i="23" a="1"/>
  <c r="E19" i="23" s="1"/>
  <c r="M19" i="23" a="1"/>
  <c r="M19" i="23" s="1"/>
  <c r="K19" i="23" a="1"/>
  <c r="K19" i="23" s="1"/>
  <c r="L19" i="23" a="1"/>
  <c r="L19" i="23" s="1"/>
  <c r="F19" i="23" a="1"/>
  <c r="F19" i="23" s="1"/>
  <c r="D19" i="23"/>
  <c r="F11" i="27" a="1"/>
  <c r="F11" i="27" s="1"/>
  <c r="N11" i="27" a="1"/>
  <c r="N11" i="27" s="1"/>
  <c r="AE11" i="27" s="1"/>
  <c r="AF11" i="27" s="1"/>
  <c r="E11" i="27" a="1"/>
  <c r="E11" i="27" s="1"/>
  <c r="M11" i="27" a="1"/>
  <c r="M11" i="27" s="1"/>
  <c r="D11" i="27"/>
  <c r="L11" i="27" a="1"/>
  <c r="L11" i="27" s="1"/>
  <c r="K11" i="27" a="1"/>
  <c r="K11" i="27" s="1"/>
  <c r="AA11" i="27"/>
  <c r="O11" i="27" a="1"/>
  <c r="O11" i="27" s="1"/>
  <c r="G11" i="27" a="1"/>
  <c r="G11" i="27" s="1"/>
  <c r="F13" i="30" a="1"/>
  <c r="F13" i="30" s="1"/>
  <c r="N13" i="30" a="1"/>
  <c r="N13" i="30" s="1"/>
  <c r="AE13" i="30" s="1"/>
  <c r="AF13" i="30" s="1"/>
  <c r="E13" i="30" a="1"/>
  <c r="E13" i="30" s="1"/>
  <c r="M13" i="30" a="1"/>
  <c r="M13" i="30" s="1"/>
  <c r="L13" i="30" a="1"/>
  <c r="L13" i="30" s="1"/>
  <c r="K13" i="30" a="1"/>
  <c r="K13" i="30" s="1"/>
  <c r="O13" i="30" a="1"/>
  <c r="O13" i="30" s="1"/>
  <c r="AA13" i="30"/>
  <c r="D13" i="30"/>
  <c r="G13" i="30" a="1"/>
  <c r="G13" i="30" s="1"/>
  <c r="L18" i="27" a="1"/>
  <c r="L18" i="27" s="1"/>
  <c r="K18" i="27" a="1"/>
  <c r="K18" i="27" s="1"/>
  <c r="AA18" i="27"/>
  <c r="G18" i="27" a="1"/>
  <c r="G18" i="27" s="1"/>
  <c r="O18" i="27" a="1"/>
  <c r="O18" i="27" s="1"/>
  <c r="F18" i="27" a="1"/>
  <c r="F18" i="27" s="1"/>
  <c r="E18" i="27" a="1"/>
  <c r="E18" i="27" s="1"/>
  <c r="D18" i="27"/>
  <c r="N18" i="27" a="1"/>
  <c r="N18" i="27" s="1"/>
  <c r="AE18" i="27" s="1"/>
  <c r="AF18" i="27" s="1"/>
  <c r="M18" i="27" a="1"/>
  <c r="M18" i="27" s="1"/>
  <c r="K16" i="27" a="1"/>
  <c r="K16" i="27" s="1"/>
  <c r="AA16" i="27"/>
  <c r="G16" i="27" a="1"/>
  <c r="G16" i="27" s="1"/>
  <c r="O16" i="27" a="1"/>
  <c r="O16" i="27" s="1"/>
  <c r="F16" i="27" a="1"/>
  <c r="F16" i="27" s="1"/>
  <c r="N16" i="27" a="1"/>
  <c r="N16" i="27" s="1"/>
  <c r="AE16" i="27" s="1"/>
  <c r="AF16" i="27" s="1"/>
  <c r="E16" i="27" a="1"/>
  <c r="E16" i="27" s="1"/>
  <c r="D16" i="27"/>
  <c r="M16" i="27" a="1"/>
  <c r="M16" i="27" s="1"/>
  <c r="L16" i="27" a="1"/>
  <c r="L16" i="27" s="1"/>
  <c r="AA14" i="27"/>
  <c r="G14" i="27" a="1"/>
  <c r="G14" i="27" s="1"/>
  <c r="O14" i="27" a="1"/>
  <c r="O14" i="27" s="1"/>
  <c r="F14" i="27" a="1"/>
  <c r="F14" i="27" s="1"/>
  <c r="N14" i="27" a="1"/>
  <c r="N14" i="27" s="1"/>
  <c r="AE14" i="27" s="1"/>
  <c r="AF14" i="27" s="1"/>
  <c r="E14" i="27" a="1"/>
  <c r="E14" i="27" s="1"/>
  <c r="M14" i="27" a="1"/>
  <c r="M14" i="27" s="1"/>
  <c r="D14" i="27"/>
  <c r="L14" i="27" a="1"/>
  <c r="L14" i="27" s="1"/>
  <c r="K14" i="27" a="1"/>
  <c r="K14" i="27" s="1"/>
  <c r="M10" i="30" a="1"/>
  <c r="M10" i="30" s="1"/>
  <c r="D10" i="30"/>
  <c r="L10" i="30" a="1"/>
  <c r="L10" i="30" s="1"/>
  <c r="E10" i="30" a="1"/>
  <c r="E10" i="30" s="1"/>
  <c r="G10" i="30" a="1"/>
  <c r="G10" i="30" s="1"/>
  <c r="F10" i="30" a="1"/>
  <c r="F10" i="30" s="1"/>
  <c r="AA10" i="30"/>
  <c r="O10" i="30" a="1"/>
  <c r="O10" i="30" s="1"/>
  <c r="N10" i="30" a="1"/>
  <c r="N10" i="30" s="1"/>
  <c r="AE10" i="30" s="1"/>
  <c r="AF10" i="30" s="1"/>
  <c r="K10" i="30" a="1"/>
  <c r="K10" i="30" s="1"/>
  <c r="K18" i="30" a="1"/>
  <c r="K18" i="30" s="1"/>
  <c r="AA18" i="30"/>
  <c r="G18" i="30" a="1"/>
  <c r="G18" i="30" s="1"/>
  <c r="F18" i="30" a="1"/>
  <c r="F18" i="30" s="1"/>
  <c r="N18" i="30" a="1"/>
  <c r="N18" i="30" s="1"/>
  <c r="AE18" i="30" s="1"/>
  <c r="AF18" i="30" s="1"/>
  <c r="E18" i="30" a="1"/>
  <c r="E18" i="30" s="1"/>
  <c r="O18" i="30" a="1"/>
  <c r="O18" i="30" s="1"/>
  <c r="M18" i="30" a="1"/>
  <c r="M18" i="30" s="1"/>
  <c r="L18" i="30" a="1"/>
  <c r="L18" i="30" s="1"/>
  <c r="D18" i="30"/>
  <c r="F20" i="32" a="1"/>
  <c r="F20" i="32" s="1"/>
  <c r="N20" i="32" a="1"/>
  <c r="N20" i="32" s="1"/>
  <c r="AE20" i="32" s="1"/>
  <c r="AF20" i="32" s="1"/>
  <c r="E20" i="32" a="1"/>
  <c r="E20" i="32" s="1"/>
  <c r="AA20" i="32"/>
  <c r="D20" i="32"/>
  <c r="O20" i="32" a="1"/>
  <c r="O20" i="32" s="1"/>
  <c r="M20" i="32" a="1"/>
  <c r="M20" i="32" s="1"/>
  <c r="L20" i="32" a="1"/>
  <c r="L20" i="32" s="1"/>
  <c r="G20" i="32" a="1"/>
  <c r="G20" i="32" s="1"/>
  <c r="K20" i="32" a="1"/>
  <c r="K20" i="32" s="1"/>
  <c r="E11" i="33" a="1"/>
  <c r="E11" i="33" s="1"/>
  <c r="M11" i="33" a="1"/>
  <c r="M11" i="33" s="1"/>
  <c r="D11" i="33"/>
  <c r="L11" i="33" a="1"/>
  <c r="L11" i="33" s="1"/>
  <c r="K11" i="33" a="1"/>
  <c r="K11" i="33" s="1"/>
  <c r="G11" i="33" a="1"/>
  <c r="G11" i="33" s="1"/>
  <c r="O11" i="33" a="1"/>
  <c r="O11" i="33" s="1"/>
  <c r="F11" i="33" a="1"/>
  <c r="F11" i="33" s="1"/>
  <c r="N11" i="33" a="1"/>
  <c r="N11" i="33" s="1"/>
  <c r="AE11" i="33" s="1"/>
  <c r="AF11" i="33" s="1"/>
  <c r="AA11" i="33"/>
  <c r="AA12" i="31"/>
  <c r="G12" i="31" a="1"/>
  <c r="G12" i="31" s="1"/>
  <c r="F12" i="31" a="1"/>
  <c r="F12" i="31" s="1"/>
  <c r="N12" i="31" a="1"/>
  <c r="N12" i="31" s="1"/>
  <c r="AE12" i="31" s="1"/>
  <c r="AF12" i="31" s="1"/>
  <c r="O12" i="31" a="1"/>
  <c r="O12" i="31" s="1"/>
  <c r="M12" i="31" a="1"/>
  <c r="M12" i="31" s="1"/>
  <c r="K12" i="31" a="1"/>
  <c r="K12" i="31" s="1"/>
  <c r="D12" i="31"/>
  <c r="L12" i="31" a="1"/>
  <c r="L12" i="31" s="1"/>
  <c r="E12" i="31" a="1"/>
  <c r="E12" i="31" s="1"/>
  <c r="L13" i="34" a="1"/>
  <c r="L13" i="34" s="1"/>
  <c r="K13" i="34" a="1"/>
  <c r="K13" i="34" s="1"/>
  <c r="O13" i="34" a="1"/>
  <c r="O13" i="34" s="1"/>
  <c r="D13" i="34"/>
  <c r="N13" i="34" a="1"/>
  <c r="N13" i="34" s="1"/>
  <c r="AE13" i="34" s="1"/>
  <c r="AF13" i="34" s="1"/>
  <c r="M13" i="34" a="1"/>
  <c r="M13" i="34" s="1"/>
  <c r="G13" i="34" a="1"/>
  <c r="G13" i="34" s="1"/>
  <c r="F13" i="34" a="1"/>
  <c r="F13" i="34" s="1"/>
  <c r="E13" i="34" a="1"/>
  <c r="E13" i="34" s="1"/>
  <c r="AA13" i="34"/>
  <c r="F14" i="36" a="1"/>
  <c r="F14" i="36" s="1"/>
  <c r="N14" i="36" a="1"/>
  <c r="N14" i="36" s="1"/>
  <c r="AE14" i="36" s="1"/>
  <c r="AF14" i="36" s="1"/>
  <c r="E14" i="36" a="1"/>
  <c r="E14" i="36" s="1"/>
  <c r="M14" i="36" a="1"/>
  <c r="M14" i="36" s="1"/>
  <c r="D14" i="36"/>
  <c r="L14" i="36" a="1"/>
  <c r="L14" i="36" s="1"/>
  <c r="K14" i="36" a="1"/>
  <c r="K14" i="36" s="1"/>
  <c r="O14" i="36" a="1"/>
  <c r="O14" i="36" s="1"/>
  <c r="G14" i="36" a="1"/>
  <c r="G14" i="36" s="1"/>
  <c r="AA14" i="36"/>
  <c r="E12" i="36" a="1"/>
  <c r="E12" i="36" s="1"/>
  <c r="M12" i="36" a="1"/>
  <c r="M12" i="36" s="1"/>
  <c r="D12" i="36"/>
  <c r="L12" i="36" a="1"/>
  <c r="L12" i="36" s="1"/>
  <c r="K12" i="36" a="1"/>
  <c r="K12" i="36" s="1"/>
  <c r="AA12" i="36"/>
  <c r="O12" i="36" a="1"/>
  <c r="O12" i="36" s="1"/>
  <c r="N12" i="36" a="1"/>
  <c r="N12" i="36" s="1"/>
  <c r="AE12" i="36" s="1"/>
  <c r="AF12" i="36" s="1"/>
  <c r="G12" i="36" a="1"/>
  <c r="G12" i="36" s="1"/>
  <c r="F12" i="36" a="1"/>
  <c r="F12" i="36" s="1"/>
  <c r="K12" i="37" a="1"/>
  <c r="K12" i="37" s="1"/>
  <c r="AA12" i="37"/>
  <c r="G12" i="37" a="1"/>
  <c r="G12" i="37" s="1"/>
  <c r="F12" i="37" a="1"/>
  <c r="F12" i="37" s="1"/>
  <c r="L12" i="37" a="1"/>
  <c r="L12" i="37" s="1"/>
  <c r="E12" i="37" a="1"/>
  <c r="E12" i="37" s="1"/>
  <c r="M12" i="37" a="1"/>
  <c r="M12" i="37" s="1"/>
  <c r="N12" i="37" a="1"/>
  <c r="N12" i="37" s="1"/>
  <c r="AE12" i="37" s="1"/>
  <c r="AF12" i="37" s="1"/>
  <c r="D12" i="37"/>
  <c r="O12" i="37" a="1"/>
  <c r="O12" i="37" s="1"/>
  <c r="AA17" i="39"/>
  <c r="G17" i="39" a="1"/>
  <c r="G17" i="39" s="1"/>
  <c r="O17" i="39" a="1"/>
  <c r="O17" i="39" s="1"/>
  <c r="F17" i="39" a="1"/>
  <c r="F17" i="39" s="1"/>
  <c r="L17" i="39" a="1"/>
  <c r="L17" i="39" s="1"/>
  <c r="E17" i="39" a="1"/>
  <c r="E17" i="39" s="1"/>
  <c r="D17" i="39"/>
  <c r="N17" i="39" a="1"/>
  <c r="N17" i="39" s="1"/>
  <c r="AE17" i="39" s="1"/>
  <c r="AF17" i="39" s="1"/>
  <c r="M17" i="39" a="1"/>
  <c r="M17" i="39" s="1"/>
  <c r="K17" i="39" a="1"/>
  <c r="K17" i="39" s="1"/>
  <c r="F15" i="39" a="1"/>
  <c r="F15" i="39" s="1"/>
  <c r="N15" i="39" a="1"/>
  <c r="N15" i="39" s="1"/>
  <c r="AE15" i="39" s="1"/>
  <c r="AF15" i="39" s="1"/>
  <c r="E15" i="39" a="1"/>
  <c r="E15" i="39" s="1"/>
  <c r="K15" i="39" a="1"/>
  <c r="K15" i="39" s="1"/>
  <c r="L15" i="39" a="1"/>
  <c r="L15" i="39" s="1"/>
  <c r="G15" i="39" a="1"/>
  <c r="G15" i="39" s="1"/>
  <c r="D15" i="39"/>
  <c r="AA15" i="39"/>
  <c r="M15" i="39" a="1"/>
  <c r="M15" i="39" s="1"/>
  <c r="O15" i="39" a="1"/>
  <c r="O15" i="39" s="1"/>
  <c r="E23" i="39" a="1"/>
  <c r="E23" i="39" s="1"/>
  <c r="M23" i="39" a="1"/>
  <c r="M23" i="39" s="1"/>
  <c r="D23" i="39"/>
  <c r="AA23" i="39"/>
  <c r="O23" i="39" a="1"/>
  <c r="O23" i="39" s="1"/>
  <c r="N23" i="39" a="1"/>
  <c r="N23" i="39" s="1"/>
  <c r="AE23" i="39" s="1"/>
  <c r="L23" i="39" a="1"/>
  <c r="L23" i="39" s="1"/>
  <c r="K23" i="39" a="1"/>
  <c r="K23" i="39" s="1"/>
  <c r="G23" i="39" a="1"/>
  <c r="G23" i="39" s="1"/>
  <c r="F23" i="39" a="1"/>
  <c r="F23" i="39" s="1"/>
  <c r="L21" i="41" a="1"/>
  <c r="L21" i="41" s="1"/>
  <c r="AA21" i="41"/>
  <c r="F21" i="41" a="1"/>
  <c r="F21" i="41" s="1"/>
  <c r="O21" i="41" a="1"/>
  <c r="O21" i="41" s="1"/>
  <c r="E21" i="41" a="1"/>
  <c r="E21" i="41" s="1"/>
  <c r="D21" i="41"/>
  <c r="M21" i="41" a="1"/>
  <c r="M21" i="41" s="1"/>
  <c r="N21" i="41" a="1"/>
  <c r="N21" i="41" s="1"/>
  <c r="AE21" i="41" s="1"/>
  <c r="K21" i="41" a="1"/>
  <c r="K21" i="41" s="1"/>
  <c r="G21" i="41" a="1"/>
  <c r="G21" i="41" s="1"/>
  <c r="N13" i="41" a="1"/>
  <c r="N13" i="41" s="1"/>
  <c r="AE13" i="41" s="1"/>
  <c r="AF13" i="41" s="1"/>
  <c r="D13" i="41"/>
  <c r="M13" i="41" a="1"/>
  <c r="M13" i="41" s="1"/>
  <c r="K13" i="41" a="1"/>
  <c r="K13" i="41" s="1"/>
  <c r="F13" i="41" a="1"/>
  <c r="F13" i="41" s="1"/>
  <c r="E13" i="41" a="1"/>
  <c r="E13" i="41" s="1"/>
  <c r="AA13" i="41"/>
  <c r="O13" i="41" a="1"/>
  <c r="O13" i="41" s="1"/>
  <c r="L13" i="41" a="1"/>
  <c r="L13" i="41" s="1"/>
  <c r="G13" i="41" a="1"/>
  <c r="G13" i="41" s="1"/>
  <c r="M22" i="41" a="1"/>
  <c r="M22" i="41" s="1"/>
  <c r="L22" i="41" a="1"/>
  <c r="L22" i="41" s="1"/>
  <c r="K22" i="41" a="1"/>
  <c r="K22" i="41" s="1"/>
  <c r="G22" i="41" a="1"/>
  <c r="G22" i="41" s="1"/>
  <c r="AA22" i="41"/>
  <c r="F22" i="41" a="1"/>
  <c r="F22" i="41" s="1"/>
  <c r="O22" i="41" a="1"/>
  <c r="O22" i="41" s="1"/>
  <c r="N22" i="41" a="1"/>
  <c r="N22" i="41" s="1"/>
  <c r="AE22" i="41" s="1"/>
  <c r="E22" i="41" a="1"/>
  <c r="E22" i="41" s="1"/>
  <c r="D22" i="41"/>
  <c r="O23" i="43" a="1"/>
  <c r="O23" i="43" s="1"/>
  <c r="F23" i="43" a="1"/>
  <c r="F23" i="43" s="1"/>
  <c r="D23" i="43"/>
  <c r="N23" i="43" a="1"/>
  <c r="N23" i="43" s="1"/>
  <c r="AE23" i="43" s="1"/>
  <c r="M23" i="43" a="1"/>
  <c r="M23" i="43" s="1"/>
  <c r="K23" i="43" a="1"/>
  <c r="K23" i="43" s="1"/>
  <c r="AA23" i="43"/>
  <c r="L23" i="43" a="1"/>
  <c r="L23" i="43" s="1"/>
  <c r="G23" i="43" a="1"/>
  <c r="G23" i="43" s="1"/>
  <c r="E23" i="43" a="1"/>
  <c r="E23" i="43" s="1"/>
  <c r="N20" i="43" a="1"/>
  <c r="N20" i="43" s="1"/>
  <c r="AE20" i="43" s="1"/>
  <c r="AF20" i="43" s="1"/>
  <c r="D20" i="43"/>
  <c r="L20" i="43" a="1"/>
  <c r="L20" i="43" s="1"/>
  <c r="K20" i="43" a="1"/>
  <c r="K20" i="43" s="1"/>
  <c r="F20" i="43" a="1"/>
  <c r="F20" i="43" s="1"/>
  <c r="E20" i="43" a="1"/>
  <c r="E20" i="43" s="1"/>
  <c r="O20" i="43" a="1"/>
  <c r="O20" i="43" s="1"/>
  <c r="G20" i="43" a="1"/>
  <c r="G20" i="43" s="1"/>
  <c r="M20" i="43" a="1"/>
  <c r="M20" i="43" s="1"/>
  <c r="AA20" i="43"/>
  <c r="N14" i="5" a="1"/>
  <c r="N14" i="5" s="1"/>
  <c r="AE14" i="5" s="1"/>
  <c r="AF14" i="5" s="1"/>
  <c r="E14" i="5" a="1"/>
  <c r="E14" i="5" s="1"/>
  <c r="M14" i="5" a="1"/>
  <c r="M14" i="5" s="1"/>
  <c r="D14" i="5"/>
  <c r="L14" i="5" a="1"/>
  <c r="L14" i="5" s="1"/>
  <c r="K14" i="5" a="1"/>
  <c r="K14" i="5" s="1"/>
  <c r="AA14" i="5"/>
  <c r="G14" i="5" a="1"/>
  <c r="G14" i="5" s="1"/>
  <c r="F14" i="5" a="1"/>
  <c r="F14" i="5" s="1"/>
  <c r="O14" i="5" a="1"/>
  <c r="O14" i="5" s="1"/>
  <c r="K31" i="7"/>
  <c r="K31" i="21"/>
  <c r="K31" i="31"/>
  <c r="M31" i="7"/>
  <c r="M31" i="20"/>
  <c r="M31" i="34"/>
  <c r="M31" i="44"/>
</calcChain>
</file>

<file path=xl/sharedStrings.xml><?xml version="1.0" encoding="utf-8"?>
<sst xmlns="http://schemas.openxmlformats.org/spreadsheetml/2006/main" count="4001" uniqueCount="651">
  <si>
    <t>Aéronautique</t>
  </si>
  <si>
    <t>Architectures en Métal : Conception et Réalisation</t>
  </si>
  <si>
    <t>Assistance technique d'ingénieur</t>
  </si>
  <si>
    <t>Assurance</t>
  </si>
  <si>
    <t>Banque</t>
  </si>
  <si>
    <t>Bâtiment</t>
  </si>
  <si>
    <t>Bioanalyses en laboratoire de contrôle</t>
  </si>
  <si>
    <t>Biotechnologie en recherche et en production</t>
  </si>
  <si>
    <t>Collaborateur juriste notarial</t>
  </si>
  <si>
    <t>Commerce International</t>
  </si>
  <si>
    <t>Communication</t>
  </si>
  <si>
    <t>Comptabilité et Gestion</t>
  </si>
  <si>
    <t>Conception des Processus de Découpe et d'Emboutissage</t>
  </si>
  <si>
    <t xml:space="preserve">Conception des processus de réalisation de produits 
Option A : production unitaire </t>
  </si>
  <si>
    <t>Conception des processus de réalisation de produits 
Option B : production sérielle</t>
  </si>
  <si>
    <t>Conception des Produits Industriels</t>
  </si>
  <si>
    <t>Conception et Industrialisation en Construction Navale</t>
  </si>
  <si>
    <t>Conception et industrialisation en microtechniques</t>
  </si>
  <si>
    <t>Conception et Réalisation de Carrosserie</t>
  </si>
  <si>
    <t>Conception et réalisation de systèmes automatiques</t>
  </si>
  <si>
    <t>Conception et Réalisation en Chaudronnerie Industrielle</t>
  </si>
  <si>
    <t>Conseil et commercialisation de solutions techniques</t>
  </si>
  <si>
    <t>Contrôle Industriel et Régulation Automatique</t>
  </si>
  <si>
    <t>Cybersécurité, Informatique et réseaux, Électronique
option A : Informatique et réseaux</t>
  </si>
  <si>
    <t>Cybersécurité, Informatique et réseaux, Électronique
option B : Électronique et réseaux</t>
  </si>
  <si>
    <t>Développement et réalisation bois</t>
  </si>
  <si>
    <t>Édition</t>
  </si>
  <si>
    <t>Électrotechnique</t>
  </si>
  <si>
    <t>Enveloppe des Bâtiments : Conception et Réalisation</t>
  </si>
  <si>
    <t xml:space="preserve">Environnement nucléaire </t>
  </si>
  <si>
    <t>Étude de Réalisation d'un Projet de Communication</t>
  </si>
  <si>
    <t>Etude et Réalisation d'Agencement</t>
  </si>
  <si>
    <t>EuroPlastics et Composites - Option Option POP : Pilotage et Optimisation de la Production</t>
  </si>
  <si>
    <t xml:space="preserve">EuroPlastics et Composites 
 Option CO : Conception Outillage </t>
  </si>
  <si>
    <t>Finitions, Aménagement des Bâtiments :
Conception et Réalisation</t>
  </si>
  <si>
    <t>Fluides Énergies Domotique
Option A : Génie climatique et fluidique</t>
  </si>
  <si>
    <t>Fluides Énergies Domotique
Option B : Froid et conditionnement d'air</t>
  </si>
  <si>
    <t>Fluides Énergies Domotique
Option C : Domotique et bâtiments communicants</t>
  </si>
  <si>
    <t>Fonderie</t>
  </si>
  <si>
    <t>Forge</t>
  </si>
  <si>
    <t xml:space="preserve">Géologie Appliquée </t>
  </si>
  <si>
    <t>Gestion de la PME</t>
  </si>
  <si>
    <t>Gestion des Transports et Logistique Associée</t>
  </si>
  <si>
    <t xml:space="preserve">Industries céramiques </t>
  </si>
  <si>
    <t>Innovation textile  
Option B : traitements</t>
  </si>
  <si>
    <t>Innovation textile 
Option A : structures</t>
  </si>
  <si>
    <t>Maintenance des Matériels de Construction et de Manutention</t>
  </si>
  <si>
    <t>Maintenance des Systèmes 
Option A : Systèmes de production</t>
  </si>
  <si>
    <t>Maintenance des Systèmes 
option B : Systèmes énergétiques et fluidiques</t>
  </si>
  <si>
    <t>Maintenance des Systèmes 
option C : Systèmes éoliens</t>
  </si>
  <si>
    <t>Maintenance des Systèmes 
option D : Systèmes ascenseurs et élévateurs</t>
  </si>
  <si>
    <t>Maintenance des Véhicules Option A : Voitures particulières</t>
  </si>
  <si>
    <t xml:space="preserve">Maintenance des Véhicules Option B : Véhicules de transport routier </t>
  </si>
  <si>
    <t>Maintenance des Véhicules Option C : Motocycles</t>
  </si>
  <si>
    <t>Management Commercial Opérationnel</t>
  </si>
  <si>
    <t>Management Économique de la Construction</t>
  </si>
  <si>
    <t>Management en Hôtellerie-Restauration option A</t>
  </si>
  <si>
    <t>Management en Hôtellerie-Restauration option B</t>
  </si>
  <si>
    <t>Management en Hôtellerie-Restauration option C</t>
  </si>
  <si>
    <t>Management Opérationnel de la Sécurité</t>
  </si>
  <si>
    <t>Mécatronique Navale</t>
  </si>
  <si>
    <t>Métiers de la chimie</t>
  </si>
  <si>
    <t>Métiers de la Coiffure</t>
  </si>
  <si>
    <t>Métiers de la Mesure</t>
  </si>
  <si>
    <t>Métiers de la mode : Chaussure et maroquinerie</t>
  </si>
  <si>
    <t>Métiers de la mode : Vêtements</t>
  </si>
  <si>
    <t>Métiers de l'Audiovisuel 
Option A : Gestion de la production</t>
  </si>
  <si>
    <t>Métiers de l'Audiovisuel 
Option B : Métiers de l’image</t>
  </si>
  <si>
    <t>Métiers de l'Audiovisuel 
Option C : Métiers du son</t>
  </si>
  <si>
    <t>Métiers de l'Audiovisuel 
Option D : Techniques d’ingénierie et exploitation des équipements</t>
  </si>
  <si>
    <t>Métiers de l'Audiovisuel 
Option E : Métiers du montage et de la postproduction</t>
  </si>
  <si>
    <t>Métiers de l'eau</t>
  </si>
  <si>
    <t>Métiers de l'Esthétique, Cosmétique Parfumerie 
Option A : Management</t>
  </si>
  <si>
    <t>Métiers de l'Esthétique, Cosmétique Parfumerie 
Option B : Formation-marques</t>
  </si>
  <si>
    <t>Métiers de l'Esthétique, Cosmétique Parfumerie 
Option C : Cosmétologie</t>
  </si>
  <si>
    <t>Métiers des services à l'environnement</t>
  </si>
  <si>
    <t>Métiers du Géomètre Topographe et de la Modélisation Numérique</t>
  </si>
  <si>
    <t>Motorisations toutes énergies</t>
  </si>
  <si>
    <t>Négociation et Digitalisation de la Relation Client</t>
  </si>
  <si>
    <t>Opticien-lunetier</t>
  </si>
  <si>
    <t>Photographie</t>
  </si>
  <si>
    <t>Photonique : Technologies et Sciences de la Lumière</t>
  </si>
  <si>
    <t xml:space="preserve">Pilotage de Procédés </t>
  </si>
  <si>
    <t>Professions Immobilières</t>
  </si>
  <si>
    <t>Prothésiste Dentaire</t>
  </si>
  <si>
    <t>Services et prestations des secteurs sanitaire et social</t>
  </si>
  <si>
    <t>Services Informatiques aux Organisations
option A solutions d'infrastructure, systèmes et réseaux</t>
  </si>
  <si>
    <t>Services Informatiques aux Organisations
option B solutions logicielles et applications métiers</t>
  </si>
  <si>
    <t>Support à l'Action Managériale</t>
  </si>
  <si>
    <t xml:space="preserve">Systèmes constructifs bois et habitat </t>
  </si>
  <si>
    <t>Techniques et Services en Matériels agricoles</t>
  </si>
  <si>
    <t>Tourisme</t>
  </si>
  <si>
    <t>Traitement des matériaux  option A : traitements thermiques</t>
  </si>
  <si>
    <t>Traitement des matériaux option B : traitements de surfaces</t>
  </si>
  <si>
    <t>Travaux Publics</t>
  </si>
  <si>
    <t>BTS 186</t>
  </si>
  <si>
    <t>E1</t>
  </si>
  <si>
    <t xml:space="preserve">Culture générale et expression </t>
  </si>
  <si>
    <t>Culture générale et expression</t>
  </si>
  <si>
    <t xml:space="preserve">Cultures de la communication </t>
  </si>
  <si>
    <t xml:space="preserve"> Culture générale et expression</t>
  </si>
  <si>
    <t>Communication et expression française</t>
  </si>
  <si>
    <t>Culture audiovisuelle et artistique</t>
  </si>
  <si>
    <t>Expertise scientifique et technologique</t>
  </si>
  <si>
    <t xml:space="preserve">Communication et techniques de management </t>
  </si>
  <si>
    <t>Culture générale et Expression</t>
  </si>
  <si>
    <t>E2</t>
  </si>
  <si>
    <t xml:space="preserve">Anglais </t>
  </si>
  <si>
    <t>Anglais</t>
  </si>
  <si>
    <t>Langue vivante étrangère</t>
  </si>
  <si>
    <t>Langue vivante étrangère 1</t>
  </si>
  <si>
    <t>Langue vivante étrangère U2</t>
  </si>
  <si>
    <t>Langue vivante étrangère anglaise</t>
  </si>
  <si>
    <t>Langue vivante étrangère 1 : anglais</t>
  </si>
  <si>
    <t>Langue vivante étrangère A</t>
  </si>
  <si>
    <t>Langue vivante étrangère Anglais</t>
  </si>
  <si>
    <t>Langue vivante étrangère 1 : Anglais</t>
  </si>
  <si>
    <t>Langue vivante étrangère : Anglais</t>
  </si>
  <si>
    <t>Langue vivante : Anglais</t>
  </si>
  <si>
    <t>Communication en langue vivante étrangère : Compréhension de l’écrit et expression écrite</t>
  </si>
  <si>
    <t>Communicatgion</t>
  </si>
  <si>
    <t xml:space="preserve">Langue vivante étrangère 1 </t>
  </si>
  <si>
    <t>Langue vivante Anglaise</t>
  </si>
  <si>
    <t xml:space="preserve">Langue vivante étrangère Anglais </t>
  </si>
  <si>
    <t xml:space="preserve">Langue vivante étrangère : Anglais </t>
  </si>
  <si>
    <t>Langue vivante - Anglais</t>
  </si>
  <si>
    <t xml:space="preserve">Langue vivante étrangère  </t>
  </si>
  <si>
    <t>Langue vivante étrangère : anglais</t>
  </si>
  <si>
    <t xml:space="preserve">Mathématiques - Traitements de données et statistiques </t>
  </si>
  <si>
    <r>
      <t xml:space="preserve">Physique et chimie appliquées 
</t>
    </r>
    <r>
      <rPr>
        <sz val="8"/>
        <color indexed="2"/>
        <rFont val="Arial"/>
      </rPr>
      <t>uniquement 1ère année</t>
    </r>
  </si>
  <si>
    <t>Environnement juridique des métiers de la mesure</t>
  </si>
  <si>
    <t>Langue vivante : anglais</t>
  </si>
  <si>
    <r>
      <t xml:space="preserve">BC1 Développer prestations esthétiques et services de beauté et de bien être
</t>
    </r>
    <r>
      <rPr>
        <sz val="8"/>
        <color indexed="2"/>
        <rFont val="Arial"/>
      </rPr>
      <t>1ère et 2ème années</t>
    </r>
  </si>
  <si>
    <t xml:space="preserve">Sciences et technologie des systèmes </t>
  </si>
  <si>
    <t xml:space="preserve">Langue vivante étrangère : anglais </t>
  </si>
  <si>
    <t>Culture photographique et visuelle</t>
  </si>
  <si>
    <t>Expression et communication en langue anglaise</t>
  </si>
  <si>
    <t>Langue vivante étrangère A </t>
  </si>
  <si>
    <t xml:space="preserve">Langue vivante étrangère </t>
  </si>
  <si>
    <t>Communication en langue vivante étrangère : anglais</t>
  </si>
  <si>
    <t>E3</t>
  </si>
  <si>
    <t>Mathématiques</t>
  </si>
  <si>
    <t>Culture professionnelle appliquée</t>
  </si>
  <si>
    <t>Langue vivante étrangère U3</t>
  </si>
  <si>
    <t>Éléments fondamentaux du droit</t>
  </si>
  <si>
    <t>Langue vivante étrangère 2</t>
  </si>
  <si>
    <t xml:space="preserve">Culture économique, juridique et managériale </t>
  </si>
  <si>
    <t>Mathématiques appliquées</t>
  </si>
  <si>
    <t>Communication en langue vivante étrangère : Compréhension de l’oral, production orale en continu et interaction</t>
  </si>
  <si>
    <t xml:space="preserve">Mathématiques </t>
  </si>
  <si>
    <t>Environnement économique, juridique et managérial de l’édition</t>
  </si>
  <si>
    <t>Culture économique juridique et managériale</t>
  </si>
  <si>
    <t>Langue vivante étrangère B</t>
  </si>
  <si>
    <t>Biologie appliquée</t>
  </si>
  <si>
    <t>Economie et Gestion</t>
  </si>
  <si>
    <t>Sciences Physiques</t>
  </si>
  <si>
    <r>
      <t xml:space="preserve">BC2 Concevoir ou réaliser projet d’une entreprise, d’un pôle d’activité, d’un service
</t>
    </r>
    <r>
      <rPr>
        <sz val="8"/>
        <color indexed="2"/>
        <rFont val="Arial"/>
      </rPr>
      <t>1ère et 2ème années</t>
    </r>
  </si>
  <si>
    <t xml:space="preserve">Technologies professionnelles </t>
  </si>
  <si>
    <t>Culture économique, juridique et managériale</t>
  </si>
  <si>
    <t>Environnement juridique et économique des activités immobilières</t>
  </si>
  <si>
    <t>Physique-chimie</t>
  </si>
  <si>
    <t>Actions professionnelles</t>
  </si>
  <si>
    <t>Mathématiques pour l’informatique</t>
  </si>
  <si>
    <t>Langue vivante étrangère B </t>
  </si>
  <si>
    <t>Communication en langue vivante étrangère : langue B</t>
  </si>
  <si>
    <t>E4</t>
  </si>
  <si>
    <t>Enseignements de spécialités et généraux associés</t>
  </si>
  <si>
    <t>EP STI</t>
  </si>
  <si>
    <t>Sciences physiques</t>
  </si>
  <si>
    <t>Vente et développement commercial</t>
  </si>
  <si>
    <t>Accompagnement du parcours du client de services bancaires et financiers</t>
  </si>
  <si>
    <t>Sciences physiques appliquées</t>
  </si>
  <si>
    <t>Physique Chimie</t>
  </si>
  <si>
    <t>Environnement de l'activité notariale</t>
  </si>
  <si>
    <t>Contribution à l'élaboration et au pilotage de la stratégie de communication</t>
  </si>
  <si>
    <t>Physique - chimie</t>
  </si>
  <si>
    <t>Physique - Chimie</t>
  </si>
  <si>
    <t xml:space="preserve"> Physique - chimie</t>
  </si>
  <si>
    <t>Sciences physiques et chimiques appliquées</t>
  </si>
  <si>
    <t>Physique-Chimie</t>
  </si>
  <si>
    <t>Physique</t>
  </si>
  <si>
    <t>Étude et réalisation de projets d’édition</t>
  </si>
  <si>
    <t>Physique chimie</t>
  </si>
  <si>
    <t>Physique et chimie</t>
  </si>
  <si>
    <t>Sciences Physiques et Chimiques Appliquées</t>
  </si>
  <si>
    <t>Sciences Physiques-chimie</t>
  </si>
  <si>
    <t>Physique et Chimie</t>
  </si>
  <si>
    <t>Culture économique juridique et managériale appliquée</t>
  </si>
  <si>
    <t xml:space="preserve">Culture économique juridique et managériale </t>
  </si>
  <si>
    <t xml:space="preserve">Développement de la relation client et vente conseil </t>
  </si>
  <si>
    <t>Entrepreneuriat et pilotage de l’entreprise hôtelière (EPEH)</t>
  </si>
  <si>
    <t xml:space="preserve">Entrepreneuriat et pilotage de l’entreprise hôtelière (EPEH) </t>
  </si>
  <si>
    <t>Préparation et mise en œuvre d’une prestation de sécurité</t>
  </si>
  <si>
    <t>Enseignement scientifique en langue vivante (ESLV en anglais)</t>
  </si>
  <si>
    <t>Cosmétologie appliquée</t>
  </si>
  <si>
    <t>Sciences physiques et chimiques</t>
  </si>
  <si>
    <t>Technologie des équipements et supports</t>
  </si>
  <si>
    <t xml:space="preserve">Physique-chimie </t>
  </si>
  <si>
    <r>
      <t xml:space="preserve">BC3A Manager une entité commerciale dans le domaine de la
beauté et du bienêtre 
</t>
    </r>
    <r>
      <rPr>
        <sz val="8"/>
        <color indexed="2"/>
        <rFont val="Arial"/>
      </rPr>
      <t>2ème année</t>
    </r>
  </si>
  <si>
    <r>
      <t xml:space="preserve">BC3B Animer, former et négocier dans le cadre de stratégies commerciales d'entreprises de beauté et de bien-être
</t>
    </r>
    <r>
      <rPr>
        <sz val="8"/>
        <color indexed="2"/>
        <rFont val="Arial"/>
      </rPr>
      <t>2ème année</t>
    </r>
  </si>
  <si>
    <r>
      <t xml:space="preserve">BC3C Développer, fabriquer, évaluer des produits cosmétiques 
</t>
    </r>
    <r>
      <rPr>
        <sz val="8"/>
        <color indexed="2"/>
        <rFont val="Arial"/>
      </rPr>
      <t>2ème année</t>
    </r>
  </si>
  <si>
    <t>Système Qualité, Sécurité, Environnement ; responsabilité sociétale et développement durable</t>
  </si>
  <si>
    <t>Culture économique, juridique et managériale appliquée</t>
  </si>
  <si>
    <t>Gestion</t>
  </si>
  <si>
    <t>Sciences appliquées</t>
  </si>
  <si>
    <t>Conduite du projet immobilier du client en vente et/ou location</t>
  </si>
  <si>
    <t>Biologie-santé environnement</t>
  </si>
  <si>
    <t>Accompagnement et coordination du parcours de la personne</t>
  </si>
  <si>
    <t>Culture économique, juridique et managériale pour l'informatique</t>
  </si>
  <si>
    <t>Tourisme et territoires</t>
  </si>
  <si>
    <r>
      <t xml:space="preserve">Économie et gestion d’entreprise
</t>
    </r>
    <r>
      <rPr>
        <sz val="8"/>
        <color indexed="2"/>
        <rFont val="Arial"/>
      </rPr>
      <t>uniquement 1ère année</t>
    </r>
  </si>
  <si>
    <t>E5</t>
  </si>
  <si>
    <t>Physique-Chimie (PC)</t>
  </si>
  <si>
    <t>EP en anglais en co-enseignement</t>
  </si>
  <si>
    <t>Etude des spécifications générales d’un système pluritechnologique</t>
  </si>
  <si>
    <t>Gestion des sinistres</t>
  </si>
  <si>
    <t>Développement commercial</t>
  </si>
  <si>
    <t>Enseignements techniques et professionnels</t>
  </si>
  <si>
    <t>Gestion opérationnelle et documentaire du laboratoire</t>
  </si>
  <si>
    <t>Gestion laboratoire
Fonctionnement matériel labo de recherche</t>
  </si>
  <si>
    <t>Accompagnement du client selon les règles déontologiques</t>
  </si>
  <si>
    <t>Relation commerciale interculturelle</t>
  </si>
  <si>
    <t xml:space="preserve">Conception et mise en œuvre de solutions de communication </t>
  </si>
  <si>
    <t xml:space="preserve">Culture économique, juridique et managériale appliquée au bts CG </t>
  </si>
  <si>
    <t>Enseignement professionnel STI</t>
  </si>
  <si>
    <t xml:space="preserve">Enseignement professionnel (EP) et généraux associés </t>
  </si>
  <si>
    <t>Enseignement technologique en langue vivante (ETLV Anglais)</t>
  </si>
  <si>
    <t>Conception préliminaire d’un système microtechnique</t>
  </si>
  <si>
    <t>Economie - gestion</t>
  </si>
  <si>
    <t>Conception des systèmes automatiques</t>
  </si>
  <si>
    <t>Conception et négociation de solutions technico-commerciales</t>
  </si>
  <si>
    <t>Enseignement scientifique
en langue vivante (ESLV
en anglais)</t>
  </si>
  <si>
    <t>Sciences et techniques industrielles (STI)</t>
  </si>
  <si>
    <t>Développement de produits</t>
  </si>
  <si>
    <t>Enseignement facultatif : Langue vivante 2</t>
  </si>
  <si>
    <t>Sciences et techniques industrielles : STI</t>
  </si>
  <si>
    <t>Analyse Fonctionnelle et Structurelle</t>
  </si>
  <si>
    <t>IG : Industrie Graphique</t>
  </si>
  <si>
    <t>Culture design et architecture</t>
  </si>
  <si>
    <t>Enseignement STI</t>
  </si>
  <si>
    <t>Enseignement professionnel</t>
  </si>
  <si>
    <t>Gérer les relations avec les  clients fournisseurs de la PME</t>
  </si>
  <si>
    <t xml:space="preserve">Mise en œuvre d'opérations de transport et de prestations logistiques </t>
  </si>
  <si>
    <t>Physique – chimie spécialité B</t>
  </si>
  <si>
    <t>Physique – chimie spécialité A</t>
  </si>
  <si>
    <t>Animation et dynamisation de l'offre commerciale</t>
  </si>
  <si>
    <t>Enseignements professionnels seuls</t>
  </si>
  <si>
    <t>Management de l’entreprise hôtelière et mercatique des services (MEHMS)</t>
  </si>
  <si>
    <t>Management des ressources humaines</t>
  </si>
  <si>
    <t>Analyse</t>
  </si>
  <si>
    <t>Environnement professionnel</t>
  </si>
  <si>
    <t>Conception, développement, industrialisation et réalisation de produits</t>
  </si>
  <si>
    <t>Technique et mise en œuvre</t>
  </si>
  <si>
    <t>Exploitation des unités de traitement et des réseaux</t>
  </si>
  <si>
    <r>
      <t xml:space="preserve">Connaissance des milieux professionnels
</t>
    </r>
    <r>
      <rPr>
        <sz val="8"/>
        <color indexed="2"/>
        <rFont val="Arial"/>
      </rPr>
      <t>uniquement 1ère année</t>
    </r>
  </si>
  <si>
    <t>Enseignements professionnels</t>
  </si>
  <si>
    <t>Relation client et négociation vente</t>
  </si>
  <si>
    <t>Gestion et droit</t>
  </si>
  <si>
    <t>Management</t>
  </si>
  <si>
    <t>Administration des copropriétés et de l’habitat social</t>
  </si>
  <si>
    <t>Coenseignement Sciences enseignement professionnel</t>
  </si>
  <si>
    <t>Projet et démarche qualité</t>
  </si>
  <si>
    <t>Bloc 1 : Support et mise à disposition de services informatiques</t>
  </si>
  <si>
    <t>Optimisation des processus administratifs</t>
  </si>
  <si>
    <t>Étude architecturale</t>
  </si>
  <si>
    <r>
      <t xml:space="preserve">Accompagnement personnalisé
</t>
    </r>
    <r>
      <rPr>
        <sz val="8"/>
        <color indexed="2"/>
        <rFont val="Arial"/>
      </rPr>
      <t>uniquement 1ère année</t>
    </r>
  </si>
  <si>
    <t>Gestion de la relation clientèle touristique</t>
  </si>
  <si>
    <t>E6</t>
  </si>
  <si>
    <t>Sciences et techniques Industrielles (STI)</t>
  </si>
  <si>
    <t>EP et mathématiques en co-enseignement</t>
  </si>
  <si>
    <t>Vérifications des performances mécaniques et électriques d’un système pluritechnologique</t>
  </si>
  <si>
    <t>Relation clients sinistres</t>
  </si>
  <si>
    <t xml:space="preserve">Conseil et expertise en solutions bancaires et financières </t>
  </si>
  <si>
    <t>Accompagnement personnalisé</t>
  </si>
  <si>
    <t>Réalisation des analyse en laboratoire de contrôle de qualité</t>
  </si>
  <si>
    <t>Expertise technique pour la recherche au laboratoire de biologie</t>
  </si>
  <si>
    <t>Conduite d'un dossier en droit des personnes, de la famille et du patrimoine familial</t>
  </si>
  <si>
    <t>Relation commerciale interculturelle en anglais et économie-gestion (co-interv)</t>
  </si>
  <si>
    <t>Accompagnement du développement de solutions media et digitales innovantes</t>
  </si>
  <si>
    <t>P1+P2</t>
  </si>
  <si>
    <t>EP en langue vivante étrangère en co intervention</t>
  </si>
  <si>
    <t>Enseignement pluri disciplinaire (PC, SII, éco-gestion)</t>
  </si>
  <si>
    <t xml:space="preserve">Conception détaillée : pré industrialisation </t>
  </si>
  <si>
    <t>Etude des produits carrossés</t>
  </si>
  <si>
    <t>Conduite et réalisation d'un projet</t>
  </si>
  <si>
    <t>Enseignement professionnel en langue vivante étrangère en co intervention</t>
  </si>
  <si>
    <t>Management de l’activité technico-commerciale</t>
  </si>
  <si>
    <t>Physique-chimie des Procédés Industriels</t>
  </si>
  <si>
    <t>STI en co-enseignement avec anglais</t>
  </si>
  <si>
    <t>Industrialisation de produits</t>
  </si>
  <si>
    <t>Epreuve facultative engagement étudiant</t>
  </si>
  <si>
    <t>Stratégie et Techniques d’intervention</t>
  </si>
  <si>
    <t>Design graphique</t>
  </si>
  <si>
    <t>Étude de projet</t>
  </si>
  <si>
    <t>STI et anglais en co-intervention</t>
  </si>
  <si>
    <t>Communication technique et commerciale</t>
  </si>
  <si>
    <r>
      <t xml:space="preserve">Participer à la gestion des risques de la PME 
</t>
    </r>
    <r>
      <rPr>
        <sz val="8"/>
        <color indexed="2"/>
        <rFont val="Arial"/>
      </rPr>
      <t>Uniquement en 2ème année</t>
    </r>
  </si>
  <si>
    <t>Conception d'opérations de transport et de prestations logistiques</t>
  </si>
  <si>
    <t>Gestion et management</t>
  </si>
  <si>
    <t>Analyse fonctionnelle et structurelle</t>
  </si>
  <si>
    <t>Enseignement professionnel Économie-gestion</t>
  </si>
  <si>
    <t xml:space="preserve">Gestion opérationnelle </t>
  </si>
  <si>
    <r>
      <t xml:space="preserve">Enseign. professionnels et culture générale et expression en co-intervention 
</t>
    </r>
    <r>
      <rPr>
        <sz val="8"/>
        <color indexed="2"/>
        <rFont val="Arial"/>
      </rPr>
      <t>Uniquement 1ère année</t>
    </r>
  </si>
  <si>
    <r>
      <t xml:space="preserve">Sciences en hôtellerie restauration (SHR) </t>
    </r>
    <r>
      <rPr>
        <sz val="8"/>
        <color indexed="2"/>
        <rFont val="Arial"/>
      </rPr>
      <t>Uniquement 1ère année</t>
    </r>
  </si>
  <si>
    <r>
      <t xml:space="preserve">Ingénierie en hôtellerie restauration (IHR) 
</t>
    </r>
    <r>
      <rPr>
        <sz val="8"/>
        <color indexed="2"/>
        <rFont val="Arial"/>
      </rPr>
      <t xml:space="preserve">Uniquement 1ère année </t>
    </r>
  </si>
  <si>
    <t>Gestion de la relation client</t>
  </si>
  <si>
    <t>Synthèse</t>
  </si>
  <si>
    <t>Technologie et Techniques professionnelles</t>
  </si>
  <si>
    <t>Enseingmenet scientifiques et technologiques</t>
  </si>
  <si>
    <t>Arts appliqués</t>
  </si>
  <si>
    <t>Enseignement facultatif : langue vivante 2</t>
  </si>
  <si>
    <t>Projet technique et démarche QSE</t>
  </si>
  <si>
    <t>Gestion économique et développement de l'activité</t>
  </si>
  <si>
    <t>Langue vivante étrangère et EP en co-intervention</t>
  </si>
  <si>
    <t>Relation client à distance et digitalisation</t>
  </si>
  <si>
    <t>Systèmes optiques - optique géométrique et physique</t>
  </si>
  <si>
    <t xml:space="preserve">Technologie Sensitométrie </t>
  </si>
  <si>
    <t>STI en co-enseignement avec mathématiques</t>
  </si>
  <si>
    <t>Co enseignement anglais / techno &amp; pro</t>
  </si>
  <si>
    <t>Conseil en gestion du bâti dans le contexte de changement climatique</t>
  </si>
  <si>
    <t>EP pôle 1 : Elaboration d’un projet prothétique</t>
  </si>
  <si>
    <t>Politique de la structure et territoires</t>
  </si>
  <si>
    <r>
      <t xml:space="preserve">Bloc 2 : option SISR - Administration des systèmes et des réseaux
</t>
    </r>
    <r>
      <rPr>
        <sz val="8"/>
        <color indexed="2"/>
        <rFont val="Arial"/>
      </rPr>
      <t>uniquement 2ème année</t>
    </r>
  </si>
  <si>
    <r>
      <t xml:space="preserve">Bloc 2 : option SLAM - Conception et développement d’applications
</t>
    </r>
    <r>
      <rPr>
        <sz val="8"/>
        <color indexed="2"/>
        <rFont val="Arial"/>
      </rPr>
      <t>uniquement 2ème année</t>
    </r>
  </si>
  <si>
    <t>Gestion de projet</t>
  </si>
  <si>
    <t xml:space="preserve">Étude et préparation de projet </t>
  </si>
  <si>
    <t>Économie-Gestion appliquée à l'agroéquipement</t>
  </si>
  <si>
    <t>Élaboration d’une prestation touristique</t>
  </si>
  <si>
    <t>Sciences et techniques industrielles</t>
  </si>
  <si>
    <t>E7</t>
  </si>
  <si>
    <t>STI avec co-enseignement anglais</t>
  </si>
  <si>
    <t xml:space="preserve">Accompagnement personnalisé </t>
  </si>
  <si>
    <t>Réalisation d’une activité professionnelle en entreprise</t>
  </si>
  <si>
    <t xml:space="preserve">Ateliers de professionnalisation </t>
  </si>
  <si>
    <t>Veille organisationnelle, juridique, économique et sectorielle</t>
  </si>
  <si>
    <t>Expertise au laboratoire pour l'optimisation de méthodes de bioanalyses</t>
  </si>
  <si>
    <t xml:space="preserve">Fabrication d’un produit biologique à haute valeur ajoutée </t>
  </si>
  <si>
    <t>Conduite d'un dossier en droit des biens dans le domaine immobilier ou de l'entreprise</t>
  </si>
  <si>
    <t>Mise en œuvre des opérations internationales</t>
  </si>
  <si>
    <t>Atelier de professionnalisation</t>
  </si>
  <si>
    <t>P3+P4</t>
  </si>
  <si>
    <t>Mathématiques et EP en co intervention</t>
  </si>
  <si>
    <t>Conception détaillée : modélisation</t>
  </si>
  <si>
    <t>Conception des produits carrossés</t>
  </si>
  <si>
    <t>Mathématiques et Enseignement professionn en co intervention</t>
  </si>
  <si>
    <t>Développement de la clientèle et de la relation-client</t>
  </si>
  <si>
    <t>Contrôle industriel et régulation automatique (CIRA)</t>
  </si>
  <si>
    <t>Réalisation de produits</t>
  </si>
  <si>
    <t>Activités pratiques</t>
  </si>
  <si>
    <t>co-intervention design graphique et IG</t>
  </si>
  <si>
    <t>Préparation et suivi de mise en œuvre de la réalisation</t>
  </si>
  <si>
    <t>STI et physique chimie en co-intervention</t>
  </si>
  <si>
    <r>
      <t xml:space="preserve">Gérer le personnel et participer à la GRH de la PME
</t>
    </r>
    <r>
      <rPr>
        <sz val="8"/>
        <color indexed="2"/>
        <rFont val="Arial"/>
      </rPr>
      <t>Uniquement en 2ème année</t>
    </r>
  </si>
  <si>
    <t xml:space="preserve">Analyse de la performance d'une activité de transport et de prestations logistiques </t>
  </si>
  <si>
    <t>Activités professionnelles</t>
  </si>
  <si>
    <t>EP en langue vivante étrangère en co-intervention</t>
  </si>
  <si>
    <t>Physique – Chimie – EP en co-enseignement</t>
  </si>
  <si>
    <t xml:space="preserve">Management de l'équipe commerciale </t>
  </si>
  <si>
    <r>
      <t xml:space="preserve">Enseignements professionnels et anglais en co-intervention 
</t>
    </r>
    <r>
      <rPr>
        <sz val="8"/>
        <color indexed="2"/>
        <rFont val="Arial"/>
      </rPr>
      <t>1ère et 2ème années</t>
    </r>
  </si>
  <si>
    <r>
      <t xml:space="preserve">Ingénierie en hôtellerie restauration (IHR) </t>
    </r>
    <r>
      <rPr>
        <sz val="8"/>
        <color indexed="2"/>
        <rFont val="Arial"/>
      </rPr>
      <t>Uniquement 1ère année</t>
    </r>
  </si>
  <si>
    <r>
      <t xml:space="preserve">Sciences et technologies des services en restauration (STSR)      </t>
    </r>
    <r>
      <rPr>
        <sz val="8"/>
        <color indexed="2"/>
        <rFont val="Arial"/>
      </rPr>
      <t xml:space="preserve">Uniquement 1ère année </t>
    </r>
  </si>
  <si>
    <t>Participation à la sécurité globale</t>
  </si>
  <si>
    <t>Formulation</t>
  </si>
  <si>
    <t xml:space="preserve">Management- Gestion des ressources humaines </t>
  </si>
  <si>
    <t>Projet</t>
  </si>
  <si>
    <t xml:space="preserve">Environnement économique et juridique </t>
  </si>
  <si>
    <t>Épreuve facultative engagement étudiant</t>
  </si>
  <si>
    <t>Organisation, management et développement de l'activité</t>
  </si>
  <si>
    <t>Langues vivantes</t>
  </si>
  <si>
    <t>Enseignement facultatif : langue vivante hors anglais</t>
  </si>
  <si>
    <t xml:space="preserve">Mathématiques et EP en co-intervention </t>
  </si>
  <si>
    <t>Relation client et animation de réseaux</t>
  </si>
  <si>
    <t>Systèmes optiques - étude technique des systèmes optiques</t>
  </si>
  <si>
    <t>Technologie Equipements</t>
  </si>
  <si>
    <t>Co enseignement physique chimie / techno. &amp; pro</t>
  </si>
  <si>
    <t xml:space="preserve">Construction d’une professionnalité dans l’immobilier </t>
  </si>
  <si>
    <t>EP pôle 2 : Fabrication d’une prothèse</t>
  </si>
  <si>
    <t>Gestion de la structure et du service</t>
  </si>
  <si>
    <t>Bloc 3 : Cybersécurité des services informatiques</t>
  </si>
  <si>
    <t>Collaboration à la gestion des ressources humaines</t>
  </si>
  <si>
    <t xml:space="preserve">Organisation et mise en œuvre </t>
  </si>
  <si>
    <t>Modélisation du comportement des matériels</t>
  </si>
  <si>
    <t>Gestion de l’information touristique</t>
  </si>
  <si>
    <t xml:space="preserve">Enseignement facultatif : Langue vivante </t>
  </si>
  <si>
    <t>E8</t>
  </si>
  <si>
    <t>STI avec co-enseignement PC</t>
  </si>
  <si>
    <t xml:space="preserve">Présentation du rapport de stage (ou d’activités professionnelles) </t>
  </si>
  <si>
    <t>Relations professionnelles au laboratoire</t>
  </si>
  <si>
    <t>Collaboration partenaires pro.
Communication en anglais</t>
  </si>
  <si>
    <t>Travail en autonomie (salle informatique)</t>
  </si>
  <si>
    <t>Développement commercial international</t>
  </si>
  <si>
    <t>P5+P6</t>
  </si>
  <si>
    <t xml:space="preserve">Développement industriel d’un produit microtechnique
et rapport de stage en entreprise </t>
  </si>
  <si>
    <t>Préparation de production</t>
  </si>
  <si>
    <t>Mise en œuvre de l’expertise technico-commerciale</t>
  </si>
  <si>
    <t>Qualité – Hygiène – Santé - Sécurité –
Environnement (QHSSE)</t>
  </si>
  <si>
    <t>STI en co-enseignement avec physique</t>
  </si>
  <si>
    <t>Analyse, diagnostic, maintenance</t>
  </si>
  <si>
    <t>Management d’équipe</t>
  </si>
  <si>
    <t>co-intervention langue vivante étrangère et IG</t>
  </si>
  <si>
    <t>STI et mathématiques en co-intervention</t>
  </si>
  <si>
    <t xml:space="preserve">Soutenir le fonctionnement et le développement de la PME </t>
  </si>
  <si>
    <t xml:space="preserve">Pérennisation et développement de l'activité de transport et de prestations logistiques </t>
  </si>
  <si>
    <t>STI en co-enseignement avec physique chimie</t>
  </si>
  <si>
    <t>Epreuve facultative - Langue vivante 2</t>
  </si>
  <si>
    <t>Mathématiques et EP en
co-intervention</t>
  </si>
  <si>
    <t>Mathématiques et EP en co-intervention</t>
  </si>
  <si>
    <t>Epreuve facultative - Langue vivante facultative 2</t>
  </si>
  <si>
    <r>
      <t xml:space="preserve">Enseignements professionnels et mathématiques en co intervention
</t>
    </r>
    <r>
      <rPr>
        <sz val="8"/>
        <color indexed="2"/>
        <rFont val="Arial"/>
      </rPr>
      <t>Uniquement 1ère année</t>
    </r>
  </si>
  <si>
    <r>
      <t xml:space="preserve">Sciences et technologies culinaires (STC) </t>
    </r>
    <r>
      <rPr>
        <sz val="8"/>
        <color indexed="2"/>
        <rFont val="Arial"/>
      </rPr>
      <t>Uniquement 1ère année</t>
    </r>
  </si>
  <si>
    <r>
      <t xml:space="preserve">Sciences et technologies des services en hébergement (STSH)   </t>
    </r>
    <r>
      <rPr>
        <sz val="8"/>
        <color indexed="2"/>
        <rFont val="Arial"/>
      </rPr>
      <t xml:space="preserve">  Uniquement 1ère année </t>
    </r>
  </si>
  <si>
    <t>CEJM appliquée au management opérationnel en sécurité sûreté</t>
  </si>
  <si>
    <r>
      <t xml:space="preserve">QHSSE 
</t>
    </r>
    <r>
      <rPr>
        <sz val="8"/>
        <color indexed="2"/>
        <rFont val="Arial"/>
      </rPr>
      <t>uniquement 1ère année</t>
    </r>
  </si>
  <si>
    <t>Conception des unités de traitement et des réseaux</t>
  </si>
  <si>
    <t>Enseignement facultatif : Langue vivante étrangère B</t>
  </si>
  <si>
    <t xml:space="preserve">Physique - chimie et EP en co-intervention </t>
  </si>
  <si>
    <t>Analyse et mise en œuvre - analyse de la vision</t>
  </si>
  <si>
    <t>Prise de vue</t>
  </si>
  <si>
    <t>STI en co-enseignement avec physique/chimie</t>
  </si>
  <si>
    <t xml:space="preserve">Travail en autonomie </t>
  </si>
  <si>
    <t>EP pôle 3 : Management et entrepreneuriat en prothèse dentaire</t>
  </si>
  <si>
    <t>Ateliers de professionnalisation</t>
  </si>
  <si>
    <t>Ateliers de professionnalisation et de CEJM appliquée</t>
  </si>
  <si>
    <t>Enseignement facultatif : Langue vivante facultative</t>
  </si>
  <si>
    <t>Agronomie et connaissances du milieu de l'agroéquipement</t>
  </si>
  <si>
    <t>Epreuve facultative : engagement étudiant</t>
  </si>
  <si>
    <t>E9</t>
  </si>
  <si>
    <r>
      <t xml:space="preserve">Accompagnement personnalisé - </t>
    </r>
    <r>
      <rPr>
        <sz val="8"/>
        <color indexed="2"/>
        <rFont val="Arial"/>
      </rPr>
      <t>Uniquement en 1ère année</t>
    </r>
  </si>
  <si>
    <t xml:space="preserve">Mesure et/ou contrôle à caractère industriel </t>
  </si>
  <si>
    <t>Certification professionnelle</t>
  </si>
  <si>
    <r>
      <t xml:space="preserve">Accompagnement personnalisé
</t>
    </r>
    <r>
      <rPr>
        <sz val="8"/>
        <color indexed="2"/>
        <rFont val="Arial"/>
      </rPr>
      <t>Uniquement en 1ère année</t>
    </r>
  </si>
  <si>
    <r>
      <t>Collaboration partenaires pro.
Humanités S</t>
    </r>
    <r>
      <rPr>
        <sz val="8"/>
        <color indexed="2"/>
        <rFont val="Arial"/>
      </rPr>
      <t xml:space="preserve"> (Uniquement en 1ère année)</t>
    </r>
  </si>
  <si>
    <t>Enseignement facultatif : Langue vivante 3</t>
  </si>
  <si>
    <t>P7</t>
  </si>
  <si>
    <t>Réalisation des produits carrossés</t>
  </si>
  <si>
    <t>Projet technique</t>
  </si>
  <si>
    <t>Activités extérieures</t>
  </si>
  <si>
    <t>Epreuve facultative - Arts appliqués au textile</t>
  </si>
  <si>
    <t>Enseignement facultatif : Parcours de professionnalisation à l'étranger</t>
  </si>
  <si>
    <r>
      <t xml:space="preserve">Enseignements professionnels et physique chimie en co-intervention
</t>
    </r>
    <r>
      <rPr>
        <sz val="8"/>
        <color indexed="2"/>
        <rFont val="Arial"/>
      </rPr>
      <t>Uniquement 2ème année</t>
    </r>
  </si>
  <si>
    <r>
      <t xml:space="preserve">Sciences et technologies des services en hébergement (STSH)   </t>
    </r>
    <r>
      <rPr>
        <sz val="8"/>
        <color indexed="2"/>
        <rFont val="Arial"/>
      </rPr>
      <t>Uniquement 1ère année</t>
    </r>
  </si>
  <si>
    <r>
      <t xml:space="preserve">Sciences en hôtellerie restauration (SHR) 
</t>
    </r>
    <r>
      <rPr>
        <sz val="8"/>
        <color indexed="2"/>
        <rFont val="Arial"/>
      </rPr>
      <t>1ère</t>
    </r>
    <r>
      <rPr>
        <vertAlign val="superscript"/>
        <sz val="8"/>
        <color indexed="2"/>
        <rFont val="Arial"/>
      </rPr>
      <t xml:space="preserve"> </t>
    </r>
    <r>
      <rPr>
        <sz val="8"/>
        <color indexed="2"/>
        <rFont val="Arial"/>
      </rPr>
      <t>et 2</t>
    </r>
    <r>
      <rPr>
        <vertAlign val="superscript"/>
        <sz val="8"/>
        <color indexed="2"/>
        <rFont val="Arial"/>
      </rPr>
      <t>ème</t>
    </r>
    <r>
      <rPr>
        <sz val="8"/>
        <color indexed="2"/>
        <rFont val="Arial"/>
      </rPr>
      <t xml:space="preserve"> année</t>
    </r>
    <r>
      <rPr>
        <sz val="8"/>
        <color theme="1"/>
        <rFont val="Arial"/>
      </rPr>
      <t xml:space="preserve"> </t>
    </r>
  </si>
  <si>
    <r>
      <t xml:space="preserve">Sciences et technologies des services en restauration (STSR) </t>
    </r>
    <r>
      <rPr>
        <sz val="8"/>
        <color indexed="2"/>
        <rFont val="Arial"/>
      </rPr>
      <t xml:space="preserve">Uniquement 1ère année </t>
    </r>
  </si>
  <si>
    <t>Travail en autonomie</t>
  </si>
  <si>
    <r>
      <t xml:space="preserve">Projet technologique </t>
    </r>
    <r>
      <rPr>
        <sz val="8"/>
        <color indexed="2"/>
        <rFont val="Arial"/>
      </rPr>
      <t xml:space="preserve"> 
uniquement 1ère année</t>
    </r>
  </si>
  <si>
    <t>Mercatique</t>
  </si>
  <si>
    <t>Biologie, microbiologie et écologie appliquées</t>
  </si>
  <si>
    <t>Analyse et mise en œuvre - mesures faciales</t>
  </si>
  <si>
    <t>Traitement de l’image</t>
  </si>
  <si>
    <t>Accès aux ressources informatiques de l’établissement</t>
  </si>
  <si>
    <t>Enseignement facultatif : Culture design et architecture</t>
  </si>
  <si>
    <t xml:space="preserve">Organisation de la maintenance et de l'après-vente </t>
  </si>
  <si>
    <t>Enseignement facultatif : Langue vivante étrangère : langue C</t>
  </si>
  <si>
    <t>E10</t>
  </si>
  <si>
    <t xml:space="preserve">Enseignement facultatif : Communication en langue vivante étrangère 2 </t>
  </si>
  <si>
    <r>
      <t xml:space="preserve">Déroulement du stage </t>
    </r>
    <r>
      <rPr>
        <sz val="8"/>
        <color indexed="2"/>
        <rFont val="Arial"/>
      </rPr>
      <t>1ère année</t>
    </r>
    <r>
      <rPr>
        <sz val="8"/>
        <rFont val="Arial"/>
      </rPr>
      <t xml:space="preserve"> : appréciation du professeur référent</t>
    </r>
  </si>
  <si>
    <t xml:space="preserve">Collaboration partenaires pro
Communication </t>
  </si>
  <si>
    <t>Enseignement facultatif : Préparation et suivi de césure</t>
  </si>
  <si>
    <t xml:space="preserve">Enseignement facultatif : Entrepreneuriat </t>
  </si>
  <si>
    <t>Ateliers professionnels</t>
  </si>
  <si>
    <t>Epreuve facultative - Module d'approfondissement</t>
  </si>
  <si>
    <t>Mises à niveau et veilles</t>
  </si>
  <si>
    <t>Enseignement facultatif : Module d'approfondissement</t>
  </si>
  <si>
    <t>Enseignement facultatif : langue vivante</t>
  </si>
  <si>
    <r>
      <t xml:space="preserve">Sciences et technologies des services en restauration (STSR)       </t>
    </r>
    <r>
      <rPr>
        <sz val="8"/>
        <color indexed="2"/>
        <rFont val="Arial"/>
      </rPr>
      <t xml:space="preserve">   1ère et 2ème année</t>
    </r>
  </si>
  <si>
    <r>
      <t xml:space="preserve">Sciences et technologies culinaires (STC) 
</t>
    </r>
    <r>
      <rPr>
        <sz val="8"/>
        <color indexed="2"/>
        <rFont val="Arial"/>
      </rPr>
      <t>1ère et 2</t>
    </r>
    <r>
      <rPr>
        <vertAlign val="superscript"/>
        <sz val="8"/>
        <color indexed="2"/>
        <rFont val="Arial"/>
      </rPr>
      <t>ème</t>
    </r>
    <r>
      <rPr>
        <sz val="8"/>
        <color indexed="2"/>
        <rFont val="Arial"/>
      </rPr>
      <t xml:space="preserve"> années</t>
    </r>
  </si>
  <si>
    <r>
      <t xml:space="preserve">Sciences et technologies des services en hébergement (STSH)   </t>
    </r>
    <r>
      <rPr>
        <sz val="8"/>
        <color indexed="2"/>
        <rFont val="Arial"/>
      </rPr>
      <t>1ère et 2ème années</t>
    </r>
  </si>
  <si>
    <t>Enseignement facultatif : Langue vivante</t>
  </si>
  <si>
    <t xml:space="preserve">Monde professionnel </t>
  </si>
  <si>
    <t>Approche pluridisciplinaire et dimension professionnelle</t>
  </si>
  <si>
    <r>
      <t xml:space="preserve">Projet professionnel
</t>
    </r>
    <r>
      <rPr>
        <sz val="8"/>
        <color indexed="2"/>
        <rFont val="Arial"/>
      </rPr>
      <t>uniquement 2ème année</t>
    </r>
  </si>
  <si>
    <t>Analyse et mise en œuvre - étude, réalisation, contrôle d'équipement</t>
  </si>
  <si>
    <r>
      <t xml:space="preserve">Adaptation pour les étudiants non issus du bac prothèse dentaire
</t>
    </r>
    <r>
      <rPr>
        <sz val="8"/>
        <color indexed="2"/>
        <rFont val="Arial"/>
      </rPr>
      <t>uniquement 1ère année</t>
    </r>
  </si>
  <si>
    <t xml:space="preserve">Enseignement facultatif : Mathématiques approfondies </t>
  </si>
  <si>
    <t xml:space="preserve">Enseignement facultatif : Langue vivante étrangère C </t>
  </si>
  <si>
    <t xml:space="preserve">Technologie et intervention sur matériels </t>
  </si>
  <si>
    <t>Enseignement facultatif : Parcours de professionnalisation à l’étranger</t>
  </si>
  <si>
    <t>E11</t>
  </si>
  <si>
    <r>
      <t xml:space="preserve">Déroulement du stage </t>
    </r>
    <r>
      <rPr>
        <sz val="8"/>
        <color indexed="2"/>
        <rFont val="Arial"/>
      </rPr>
      <t>2e année</t>
    </r>
    <r>
      <rPr>
        <sz val="8"/>
        <rFont val="Arial"/>
      </rPr>
      <t xml:space="preserve"> : appréciation du professeur référent</t>
    </r>
  </si>
  <si>
    <t>Appréciation projet technologique 1ère année</t>
  </si>
  <si>
    <t>Enseignement facultatif :  Accès des étudiants aux ressources documentaires et informatiques de l’établissement</t>
  </si>
  <si>
    <t>Accès des étudiants aux ressources informatiques et documentaires de l'établissement</t>
  </si>
  <si>
    <t>Enseignement facultatif : langue vivante (hors anglais)</t>
  </si>
  <si>
    <r>
      <t xml:space="preserve">Enseignements spécifiques: Sommellerie et tech. de bar             </t>
    </r>
    <r>
      <rPr>
        <sz val="8"/>
        <color indexed="2"/>
        <rFont val="Arial"/>
      </rPr>
      <t xml:space="preserve"> Uniquement 2ème année </t>
    </r>
  </si>
  <si>
    <r>
      <t xml:space="preserve">Conduite du projet entrepreneurial 
</t>
    </r>
    <r>
      <rPr>
        <sz val="8"/>
        <color indexed="2"/>
        <rFont val="Arial"/>
      </rPr>
      <t>Uniquement 2</t>
    </r>
    <r>
      <rPr>
        <vertAlign val="superscript"/>
        <sz val="8"/>
        <color indexed="2"/>
        <rFont val="Arial"/>
      </rPr>
      <t>ème</t>
    </r>
    <r>
      <rPr>
        <sz val="8"/>
        <color indexed="2"/>
        <rFont val="Arial"/>
      </rPr>
      <t xml:space="preserve"> année </t>
    </r>
  </si>
  <si>
    <r>
      <t xml:space="preserve">Enseignements spécifiques: Anglais et hébergement        </t>
    </r>
    <r>
      <rPr>
        <sz val="8"/>
        <color indexed="2"/>
        <rFont val="Arial"/>
      </rPr>
      <t xml:space="preserve"> Uniquement 2ème année </t>
    </r>
  </si>
  <si>
    <t>Enseignement facultatif : Module « Surveillance humaine et gardiennage »</t>
  </si>
  <si>
    <t>Communication scientifique</t>
  </si>
  <si>
    <t xml:space="preserve">Actions professionnelles </t>
  </si>
  <si>
    <t>Analyse et mise en œuvre - magasin d'application</t>
  </si>
  <si>
    <t>Enseignement facultatif : Parcours de certification complémentaire</t>
  </si>
  <si>
    <t>Enseignement facultatif : Module de parcours individualisé</t>
  </si>
  <si>
    <r>
      <t xml:space="preserve">Projet
</t>
    </r>
    <r>
      <rPr>
        <sz val="8"/>
        <color indexed="2"/>
        <rFont val="Arial"/>
      </rPr>
      <t>uniquement 2ème année</t>
    </r>
  </si>
  <si>
    <t>Enseignement facultatif : Projet de spécialisation</t>
  </si>
  <si>
    <t>E12</t>
  </si>
  <si>
    <t>Epreuve facultative : langue vivante étrangère 2</t>
  </si>
  <si>
    <t>Appréciation suite présentation de la note de synthèse du stage de 1ère année</t>
  </si>
  <si>
    <r>
      <t xml:space="preserve">Conduite du projet entrepreneurial 
</t>
    </r>
    <r>
      <rPr>
        <sz val="8"/>
        <color indexed="2"/>
        <rFont val="Arial"/>
      </rPr>
      <t xml:space="preserve">Uniquement 2ème année </t>
    </r>
  </si>
  <si>
    <t>Enseignement facultatif : Langue vivante C</t>
  </si>
  <si>
    <t>Enseignement facultatif : Module d’approfondissement sectoriel</t>
  </si>
  <si>
    <t>E13</t>
  </si>
  <si>
    <r>
      <t xml:space="preserve">Enseignement facultatif : remise à niveau 
</t>
    </r>
    <r>
      <rPr>
        <sz val="8"/>
        <color indexed="2"/>
        <rFont val="Arial"/>
      </rPr>
      <t>Uniquement 1ère année</t>
    </r>
  </si>
  <si>
    <t>Enseignement facultatif : Langue Vivante C</t>
  </si>
  <si>
    <t>Epreuve facultative: engagement étudiant</t>
  </si>
  <si>
    <t>Enseignement facultatif : langue vivante B</t>
  </si>
  <si>
    <t>E14</t>
  </si>
  <si>
    <t>Epreuve facultative : travail en autonomie en démarche de projet</t>
  </si>
  <si>
    <t>Enseignement facultatif :  Module optionnel d’approfondissement</t>
  </si>
  <si>
    <t>Très Favorable</t>
  </si>
  <si>
    <t>Favorable</t>
  </si>
  <si>
    <t>Doit Faire ses Preuves</t>
  </si>
  <si>
    <t>masquage</t>
  </si>
  <si>
    <t>code</t>
  </si>
  <si>
    <t>Livrets</t>
  </si>
  <si>
    <r>
      <t xml:space="preserve">SAISIE ADMINISTRATIVE À REALISER AVANT LE CONSEIL DE CLASSE
</t>
    </r>
    <r>
      <rPr>
        <b/>
        <i/>
        <sz val="26"/>
        <color indexed="5"/>
        <rFont val="Arial"/>
      </rPr>
      <t xml:space="preserve">Toutes les cases </t>
    </r>
    <r>
      <rPr>
        <b/>
        <i/>
        <sz val="26"/>
        <color indexed="3"/>
        <rFont val="Arial"/>
      </rPr>
      <t>vertes</t>
    </r>
    <r>
      <rPr>
        <b/>
        <i/>
        <sz val="26"/>
        <color indexed="5"/>
        <rFont val="Arial"/>
      </rPr>
      <t xml:space="preserve"> sont à remplir, en plus de la liste des étudiants.</t>
    </r>
  </si>
  <si>
    <t>Examen :</t>
  </si>
  <si>
    <t>BTS</t>
  </si>
  <si>
    <t>voie de formation :</t>
  </si>
  <si>
    <t>Initiale</t>
  </si>
  <si>
    <t>Sélectionner la spécialité dans le menu déroulant ci-joint  :</t>
  </si>
  <si>
    <t>session d'examen :</t>
  </si>
  <si>
    <t>Etablissement 
ou 
organisme de formation :</t>
  </si>
  <si>
    <t>RNE</t>
  </si>
  <si>
    <t>NOM</t>
  </si>
  <si>
    <t>Prénom</t>
  </si>
  <si>
    <r>
      <t xml:space="preserve">date de naissance </t>
    </r>
    <r>
      <rPr>
        <sz val="10"/>
        <color theme="1"/>
        <rFont val="Arial"/>
      </rPr>
      <t>JJ/MM/AAAA</t>
    </r>
  </si>
  <si>
    <t>Lieu de naissance</t>
  </si>
  <si>
    <t>case non utilisée</t>
  </si>
  <si>
    <t>INE</t>
  </si>
  <si>
    <t>Langue vivante</t>
  </si>
  <si>
    <t>Données en rouge à compléter avec les statistiques 
des années précèdentes avant le conseil de classe</t>
  </si>
  <si>
    <t>test INSEE</t>
  </si>
  <si>
    <t>C01</t>
  </si>
  <si>
    <t>Résultats des sessions précédentes</t>
  </si>
  <si>
    <t>OUI</t>
  </si>
  <si>
    <t>C02</t>
  </si>
  <si>
    <t>Session</t>
  </si>
  <si>
    <t>nbr de candidats présentés</t>
  </si>
  <si>
    <t>nbr de candidats reçus</t>
  </si>
  <si>
    <t>%</t>
  </si>
  <si>
    <t>NON</t>
  </si>
  <si>
    <t>C03</t>
  </si>
  <si>
    <t>C04</t>
  </si>
  <si>
    <t>année a-1</t>
  </si>
  <si>
    <t>C05</t>
  </si>
  <si>
    <t>année a-2</t>
  </si>
  <si>
    <t>C06</t>
  </si>
  <si>
    <t>année a-3</t>
  </si>
  <si>
    <t>C07</t>
  </si>
  <si>
    <t>année a-4</t>
  </si>
  <si>
    <t>C08</t>
  </si>
  <si>
    <t>année a-5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</si>
  <si>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</si>
  <si>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</si>
  <si>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</si>
  <si>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</si>
  <si>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</si>
  <si>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</si>
  <si>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</si>
  <si>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</si>
  <si>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</si>
  <si>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</si>
  <si>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</si>
  <si>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</si>
  <si>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</si>
  <si>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</si>
  <si>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</si>
  <si>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</si>
  <si>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</si>
  <si>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</si>
  <si>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</si>
  <si>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</si>
  <si>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</si>
  <si>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</si>
  <si>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</si>
  <si>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</si>
  <si>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</si>
  <si>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</si>
  <si>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</si>
  <si>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</si>
  <si>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</si>
  <si>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</si>
  <si>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</si>
  <si>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</si>
  <si>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r>
      <t>Saisir les notes et appréciations 
de 1</t>
    </r>
    <r>
      <rPr>
        <vertAlign val="superscript"/>
        <sz val="19"/>
        <color theme="0"/>
        <rFont val="Arial"/>
      </rPr>
      <t>ère</t>
    </r>
    <r>
      <rPr>
        <sz val="19"/>
        <color theme="0"/>
        <rFont val="Arial"/>
      </rPr>
      <t xml:space="preserve"> et 2</t>
    </r>
    <r>
      <rPr>
        <vertAlign val="superscript"/>
        <sz val="19"/>
        <color theme="0"/>
        <rFont val="Arial"/>
      </rPr>
      <t>ème</t>
    </r>
    <r>
      <rPr>
        <sz val="19"/>
        <color theme="0"/>
        <rFont val="Arial"/>
      </rPr>
      <t xml:space="preserve"> année par matière</t>
    </r>
  </si>
  <si>
    <t>Avis du dernier 
conseil de classe</t>
  </si>
  <si>
    <t xml:space="preserve">Enseignant : </t>
  </si>
  <si>
    <t>ne pas modifier ces cellules</t>
  </si>
  <si>
    <t>CC1</t>
  </si>
  <si>
    <t>CC2</t>
  </si>
  <si>
    <t>PIX</t>
  </si>
  <si>
    <t>Candidats</t>
  </si>
  <si>
    <t>Nom</t>
  </si>
  <si>
    <r>
      <rPr>
        <b/>
        <sz val="14"/>
        <color theme="0"/>
        <rFont val="Arial"/>
      </rPr>
      <t>Avis 
du conseil 
de classe</t>
    </r>
    <r>
      <rPr>
        <b/>
        <sz val="14"/>
        <color theme="1"/>
        <rFont val="Arial"/>
      </rPr>
      <t xml:space="preserve">
</t>
    </r>
    <r>
      <rPr>
        <b/>
        <i/>
        <sz val="14"/>
        <color indexed="5"/>
        <rFont val="Arial"/>
      </rPr>
      <t>(choisissez dans 
la liste déroulante)</t>
    </r>
  </si>
  <si>
    <r>
      <rPr>
        <b/>
        <sz val="14"/>
        <color theme="0"/>
        <rFont val="Arial"/>
      </rPr>
      <t>Observations 
éventuelles</t>
    </r>
    <r>
      <rPr>
        <b/>
        <sz val="14"/>
        <color theme="1"/>
        <rFont val="Arial"/>
      </rPr>
      <t xml:space="preserve"> 
</t>
    </r>
    <r>
      <rPr>
        <b/>
        <i/>
        <sz val="14"/>
        <color indexed="5"/>
        <rFont val="Arial"/>
      </rPr>
      <t>à écrire ci-dessous</t>
    </r>
  </si>
  <si>
    <r>
      <t xml:space="preserve">Obtention de la certification </t>
    </r>
    <r>
      <rPr>
        <b/>
        <sz val="18"/>
        <color theme="0"/>
        <rFont val="Arial"/>
      </rPr>
      <t>PIX</t>
    </r>
    <r>
      <rPr>
        <b/>
        <sz val="14"/>
        <color theme="0"/>
        <rFont val="Arial"/>
      </rPr>
      <t xml:space="preserve">
</t>
    </r>
    <r>
      <rPr>
        <b/>
        <sz val="14"/>
        <color indexed="5"/>
        <rFont val="Arial"/>
      </rPr>
      <t>(OUI / NON)</t>
    </r>
  </si>
  <si>
    <r>
      <t xml:space="preserve">Moy 1er Sem. 
ou 
1er trim. 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année</t>
    </r>
  </si>
  <si>
    <r>
      <t xml:space="preserve">Moy 2ème Sem. 
ou 
2ème trim. 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année</t>
    </r>
  </si>
  <si>
    <r>
      <t xml:space="preserve">Moy 3ème trim. 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année</t>
    </r>
  </si>
  <si>
    <r>
      <t xml:space="preserve">Moy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
année</t>
    </r>
  </si>
  <si>
    <r>
      <t xml:space="preserve">Moy 1er Sem. 
ou 
1er trim.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année</t>
    </r>
  </si>
  <si>
    <r>
      <t xml:space="preserve">Moy 2ème Sem. 
ou 
2ème trim.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année</t>
    </r>
  </si>
  <si>
    <r>
      <t xml:space="preserve">Moy 3ème trim.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année</t>
    </r>
  </si>
  <si>
    <r>
      <t xml:space="preserve">Moy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
année</t>
    </r>
  </si>
  <si>
    <t>Appréciations</t>
  </si>
  <si>
    <t>C00</t>
  </si>
  <si>
    <t>Logo académique</t>
  </si>
  <si>
    <t>ÉMARGEMENT CANDIDATS - PRISE DE CONNAISANCE LIVRETS SCOLAIRES</t>
  </si>
  <si>
    <t>Établissement :</t>
  </si>
  <si>
    <t>Spécialité :</t>
  </si>
  <si>
    <t>date de naissance</t>
  </si>
  <si>
    <t>OBSERVATIONS</t>
  </si>
  <si>
    <t>J’ai pris connaissance de mon livret scolaire</t>
  </si>
  <si>
    <t>DATE et SIGNATURE</t>
  </si>
  <si>
    <r>
      <t>…</t>
    </r>
    <r>
      <rPr>
        <sz val="14"/>
        <color theme="1"/>
        <rFont val="Arial Narrow"/>
      </rPr>
      <t>/</t>
    </r>
    <r>
      <rPr>
        <sz val="10"/>
        <color theme="1"/>
        <rFont val="Arial Narrow"/>
      </rPr>
      <t>…</t>
    </r>
    <r>
      <rPr>
        <sz val="14"/>
        <color theme="1"/>
        <rFont val="Arial Narrow"/>
      </rPr>
      <t>/</t>
    </r>
    <r>
      <rPr>
        <sz val="10"/>
        <color theme="1"/>
        <rFont val="Arial Narrow"/>
      </rPr>
      <t>…....</t>
    </r>
  </si>
  <si>
    <t xml:space="preserve">Examen :                     </t>
  </si>
  <si>
    <t>Année de l'examen</t>
  </si>
  <si>
    <t>Nom :</t>
  </si>
  <si>
    <t>Prénom :</t>
  </si>
  <si>
    <t xml:space="preserve">Cachet de l'établissement, date et signature du chef d'établissement : </t>
  </si>
  <si>
    <r>
      <t>Spécialité :</t>
    </r>
    <r>
      <rPr>
        <sz val="16"/>
        <rFont val="Arial"/>
      </rPr>
      <t xml:space="preserve"> </t>
    </r>
  </si>
  <si>
    <t>Date de naissance:</t>
  </si>
  <si>
    <t>INE :</t>
  </si>
  <si>
    <t>Lieu de 
naissance :</t>
  </si>
  <si>
    <r>
      <t>Classe de 
1</t>
    </r>
    <r>
      <rPr>
        <b/>
        <vertAlign val="superscript"/>
        <sz val="18"/>
        <color theme="1"/>
        <rFont val="Arial"/>
      </rPr>
      <t>ère</t>
    </r>
    <r>
      <rPr>
        <b/>
        <sz val="18"/>
        <color theme="1"/>
        <rFont val="Arial"/>
      </rPr>
      <t xml:space="preserve"> année (1)</t>
    </r>
  </si>
  <si>
    <t>Enseignements</t>
  </si>
  <si>
    <r>
      <t>Classe de 
2</t>
    </r>
    <r>
      <rPr>
        <b/>
        <vertAlign val="superscript"/>
        <sz val="18"/>
        <color theme="1"/>
        <rFont val="Arial"/>
      </rPr>
      <t>ème</t>
    </r>
    <r>
      <rPr>
        <b/>
        <sz val="18"/>
        <color theme="1"/>
        <rFont val="Arial"/>
      </rPr>
      <t xml:space="preserve"> année (2)</t>
    </r>
  </si>
  <si>
    <r>
      <t>1</t>
    </r>
    <r>
      <rPr>
        <b/>
        <vertAlign val="superscript"/>
        <sz val="12"/>
        <color theme="1"/>
        <rFont val="Arial"/>
      </rPr>
      <t>er</t>
    </r>
    <r>
      <rPr>
        <b/>
        <sz val="12"/>
        <color theme="1"/>
        <rFont val="Arial"/>
      </rPr>
      <t xml:space="preserve"> 
trimestre</t>
    </r>
  </si>
  <si>
    <r>
      <t>2</t>
    </r>
    <r>
      <rPr>
        <b/>
        <vertAlign val="superscript"/>
        <sz val="12"/>
        <color theme="1"/>
        <rFont val="Arial"/>
      </rPr>
      <t>ème</t>
    </r>
    <r>
      <rPr>
        <b/>
        <sz val="12"/>
        <color theme="1"/>
        <rFont val="Arial"/>
      </rPr>
      <t xml:space="preserve"> trimestre</t>
    </r>
  </si>
  <si>
    <r>
      <t>3</t>
    </r>
    <r>
      <rPr>
        <b/>
        <vertAlign val="superscript"/>
        <sz val="12"/>
        <color theme="1"/>
        <rFont val="Arial"/>
      </rPr>
      <t>ème</t>
    </r>
    <r>
      <rPr>
        <b/>
        <sz val="12"/>
        <color theme="1"/>
        <rFont val="Arial"/>
      </rPr>
      <t xml:space="preserve"> trimestre</t>
    </r>
  </si>
  <si>
    <t xml:space="preserve">Moyenne </t>
  </si>
  <si>
    <t>Moyenne</t>
  </si>
  <si>
    <r>
      <t>1</t>
    </r>
    <r>
      <rPr>
        <b/>
        <vertAlign val="superscript"/>
        <sz val="12"/>
        <color theme="1"/>
        <rFont val="Arial"/>
      </rPr>
      <t>er</t>
    </r>
    <r>
      <rPr>
        <b/>
        <sz val="12"/>
        <color theme="1"/>
        <rFont val="Arial"/>
      </rPr>
      <t xml:space="preserve"> 
semestre</t>
    </r>
  </si>
  <si>
    <r>
      <t>2</t>
    </r>
    <r>
      <rPr>
        <b/>
        <vertAlign val="superscript"/>
        <sz val="12"/>
        <color theme="1"/>
        <rFont val="Arial"/>
      </rPr>
      <t>ème</t>
    </r>
    <r>
      <rPr>
        <b/>
        <sz val="12"/>
        <color theme="1"/>
        <rFont val="Arial"/>
      </rPr>
      <t xml:space="preserve"> semestre</t>
    </r>
  </si>
  <si>
    <t>Profil de la classe classe  en noir</t>
  </si>
  <si>
    <t>Profil du candidat en rouge</t>
  </si>
  <si>
    <t>E15</t>
  </si>
  <si>
    <t xml:space="preserve">(1) Année antérieure à celle de l'examen </t>
  </si>
  <si>
    <t>(2) Année de l'examen</t>
  </si>
  <si>
    <r>
      <rPr>
        <b/>
        <sz val="14"/>
        <color theme="1"/>
        <rFont val="Arial"/>
      </rPr>
      <t>Certification de compétences numériques PIX</t>
    </r>
    <r>
      <rPr>
        <sz val="11"/>
        <color theme="1"/>
        <rFont val="Arial"/>
      </rPr>
      <t xml:space="preserve">
cocher la case pour attester de l'obtention de la certification</t>
    </r>
  </si>
  <si>
    <t>AVIS DU CONSEIL DE CLASSE ET OBSERVATIONS EVENTUELLES</t>
  </si>
  <si>
    <t>REPARTITION DES AVIS EN %</t>
  </si>
  <si>
    <t>DATE, SIGNATURE ET REMARQUES EVENTUELLES</t>
  </si>
  <si>
    <t>Avis</t>
  </si>
  <si>
    <t>Effectif total de la classe</t>
  </si>
  <si>
    <t>Année</t>
  </si>
  <si>
    <t>Présentés</t>
  </si>
  <si>
    <t>Recues</t>
  </si>
  <si>
    <t>Doit faire ses preuves</t>
  </si>
  <si>
    <t>Visa du Président du jury (groupe 1)</t>
  </si>
  <si>
    <t>Visa du Président du jury (groupe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</si>
</sst>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gt;=3000000000000]#&quot; &quot;##&quot; &quot;##&quot; &quot;##&quot; &quot;###&quot; &quot;###&quot; | &quot;##;#&quot; &quot;##&quot; &quot;##&quot; &quot;##&quot; &quot;###&quot; &quot;###"/>
    <numFmt numFmtId="165" formatCode="0.0%"/>
    <numFmt numFmtId="166" formatCode="0.0"/>
    <numFmt numFmtId="167" formatCode="dd/mm/yy;@"/>
  </numFmts>
  <fonts count="88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name val="Arial"/>
    </font>
    <font>
      <sz val="11"/>
      <color theme="1"/>
      <name val="Arial"/>
    </font>
    <font>
      <sz val="11"/>
      <name val="Arial"/>
    </font>
    <font>
      <i/>
      <sz val="11"/>
      <color theme="0" tint="-0.499984740745262"/>
      <name val="Arial"/>
    </font>
    <font>
      <sz val="8"/>
      <color theme="1"/>
      <name val="Arial"/>
    </font>
    <font>
      <sz val="8"/>
      <name val="Arial"/>
    </font>
    <font>
      <sz val="8"/>
      <color theme="1"/>
      <name val="Verdana"/>
    </font>
    <font>
      <sz val="10"/>
      <color theme="1"/>
      <name val="Arial"/>
    </font>
    <font>
      <b/>
      <sz val="11"/>
      <color indexed="2"/>
      <name val="Arial"/>
    </font>
    <font>
      <sz val="12"/>
      <color theme="1"/>
      <name val="Arial"/>
    </font>
    <font>
      <sz val="11"/>
      <color theme="0"/>
      <name val="Arial"/>
    </font>
    <font>
      <sz val="11"/>
      <color theme="0" tint="-0.34998626667073579"/>
      <name val="Arial"/>
    </font>
    <font>
      <b/>
      <sz val="26"/>
      <color theme="0"/>
      <name val="Arial"/>
    </font>
    <font>
      <sz val="22"/>
      <color theme="0"/>
      <name val="Arial"/>
    </font>
    <font>
      <u/>
      <sz val="11"/>
      <color theme="10"/>
      <name val="Arial"/>
    </font>
    <font>
      <sz val="18"/>
      <color theme="1"/>
      <name val="Arial"/>
    </font>
    <font>
      <b/>
      <sz val="26"/>
      <color rgb="FF3366CC"/>
      <name val="Arial"/>
    </font>
    <font>
      <b/>
      <sz val="12"/>
      <color theme="0"/>
      <name val="Arial"/>
    </font>
    <font>
      <sz val="14"/>
      <color theme="1"/>
      <name val="Arial"/>
    </font>
    <font>
      <b/>
      <sz val="14"/>
      <color rgb="FF3366CC"/>
      <name val="Arial"/>
    </font>
    <font>
      <sz val="10"/>
      <color theme="0" tint="-0.34998626667073579"/>
      <name val="Arial"/>
    </font>
    <font>
      <b/>
      <sz val="12"/>
      <color theme="1"/>
      <name val="Arial"/>
    </font>
    <font>
      <b/>
      <sz val="12"/>
      <color theme="0" tint="-0.34998626667073579"/>
      <name val="Arial"/>
    </font>
    <font>
      <b/>
      <sz val="14"/>
      <color rgb="FF0070C0"/>
      <name val="Arial"/>
    </font>
    <font>
      <b/>
      <sz val="14"/>
      <color theme="1"/>
      <name val="Arial"/>
    </font>
    <font>
      <b/>
      <sz val="12"/>
      <color indexed="2"/>
      <name val="Arial"/>
    </font>
    <font>
      <sz val="11"/>
      <color theme="0" tint="-0.249977111117893"/>
      <name val="Arial"/>
    </font>
    <font>
      <b/>
      <sz val="10"/>
      <color theme="1"/>
      <name val="Arial"/>
    </font>
    <font>
      <sz val="14"/>
      <color indexed="2"/>
      <name val="Arial"/>
    </font>
    <font>
      <sz val="9"/>
      <color theme="1"/>
      <name val="Arial"/>
    </font>
    <font>
      <sz val="19"/>
      <color theme="0"/>
      <name val="Arial"/>
    </font>
    <font>
      <b/>
      <sz val="22"/>
      <color indexed="5"/>
      <name val="Arial"/>
    </font>
    <font>
      <b/>
      <sz val="16"/>
      <color theme="1"/>
      <name val="Arial"/>
    </font>
    <font>
      <b/>
      <sz val="20"/>
      <color theme="0"/>
      <name val="Arial"/>
    </font>
    <font>
      <b/>
      <sz val="11"/>
      <color theme="1"/>
      <name val="Arial Narrow"/>
    </font>
    <font>
      <b/>
      <sz val="14"/>
      <color theme="1"/>
      <name val="Arial Narrow"/>
    </font>
    <font>
      <b/>
      <sz val="18"/>
      <color theme="1"/>
      <name val="Arial"/>
    </font>
    <font>
      <b/>
      <sz val="14"/>
      <color theme="0"/>
      <name val="Arial"/>
    </font>
    <font>
      <b/>
      <i/>
      <sz val="11"/>
      <color theme="1"/>
      <name val="Arial"/>
    </font>
    <font>
      <b/>
      <i/>
      <sz val="11"/>
      <color theme="0"/>
      <name val="Arial"/>
    </font>
    <font>
      <b/>
      <i/>
      <sz val="9"/>
      <color theme="1"/>
      <name val="Arial"/>
    </font>
    <font>
      <sz val="22"/>
      <color theme="1"/>
      <name val="Arial"/>
    </font>
    <font>
      <sz val="11"/>
      <color theme="0"/>
      <name val="Calibri"/>
      <scheme val="minor"/>
    </font>
    <font>
      <sz val="11"/>
      <color theme="1"/>
      <name val="Arial Narrow"/>
    </font>
    <font>
      <sz val="11"/>
      <color theme="0" tint="-0.249977111117893"/>
      <name val="Arial Narrow"/>
    </font>
    <font>
      <b/>
      <sz val="16"/>
      <color theme="1"/>
      <name val="Arial Narrow"/>
    </font>
    <font>
      <sz val="11"/>
      <color theme="0"/>
      <name val="Arial Narrow"/>
    </font>
    <font>
      <sz val="9"/>
      <color theme="0"/>
      <name val="Arial"/>
    </font>
    <font>
      <b/>
      <sz val="12"/>
      <color theme="1"/>
      <name val="Arial Narrow"/>
    </font>
    <font>
      <b/>
      <sz val="8"/>
      <color theme="1"/>
      <name val="Arial Narrow"/>
    </font>
    <font>
      <sz val="4"/>
      <color theme="1"/>
      <name val="Arial Narrow"/>
    </font>
    <font>
      <sz val="10"/>
      <color theme="1"/>
      <name val="Arial Narrow"/>
    </font>
    <font>
      <sz val="14"/>
      <color theme="1"/>
      <name val="Arial Narrow"/>
    </font>
    <font>
      <sz val="16"/>
      <color theme="1"/>
      <name val="Arial"/>
    </font>
    <font>
      <b/>
      <sz val="26"/>
      <color theme="1"/>
      <name val="Arial"/>
    </font>
    <font>
      <sz val="20"/>
      <color theme="1"/>
      <name val="Arial"/>
    </font>
    <font>
      <b/>
      <sz val="28"/>
      <color theme="1"/>
      <name val="Arial"/>
    </font>
    <font>
      <sz val="13"/>
      <color theme="1"/>
      <name val="Arial"/>
    </font>
    <font>
      <b/>
      <sz val="13"/>
      <color theme="1"/>
      <name val="Arial"/>
    </font>
    <font>
      <b/>
      <sz val="22"/>
      <color theme="1"/>
      <name val="Arial"/>
    </font>
    <font>
      <b/>
      <sz val="20"/>
      <color theme="1"/>
      <name val="Arial"/>
    </font>
    <font>
      <b/>
      <sz val="24"/>
      <color theme="1"/>
      <name val="Arial"/>
    </font>
    <font>
      <sz val="18"/>
      <color theme="0" tint="-0.249977111117893"/>
      <name val="Arial"/>
    </font>
    <font>
      <sz val="18"/>
      <color theme="2" tint="-9.9978637043366805E-2"/>
      <name val="Arial"/>
    </font>
    <font>
      <sz val="14"/>
      <name val="Arial"/>
    </font>
    <font>
      <sz val="40"/>
      <color theme="1"/>
      <name val="BankGothic Lt BT"/>
    </font>
    <font>
      <sz val="12"/>
      <name val="Arial"/>
    </font>
    <font>
      <b/>
      <sz val="13"/>
      <name val="Arial"/>
    </font>
    <font>
      <b/>
      <sz val="24"/>
      <name val="Arial"/>
    </font>
    <font>
      <b/>
      <sz val="36"/>
      <color theme="1"/>
      <name val="Arial Narrow"/>
    </font>
    <font>
      <b/>
      <sz val="22"/>
      <name val="Arial"/>
    </font>
    <font>
      <sz val="22"/>
      <name val="Arial"/>
    </font>
    <font>
      <sz val="11"/>
      <color theme="1"/>
      <name val="Calibri"/>
      <scheme val="minor"/>
    </font>
    <font>
      <sz val="8"/>
      <color indexed="2"/>
      <name val="Arial"/>
    </font>
    <font>
      <vertAlign val="superscript"/>
      <sz val="8"/>
      <color indexed="2"/>
      <name val="Arial"/>
    </font>
    <font>
      <b/>
      <i/>
      <sz val="26"/>
      <color indexed="5"/>
      <name val="Arial"/>
    </font>
    <font>
      <b/>
      <i/>
      <sz val="26"/>
      <color indexed="3"/>
      <name val="Arial"/>
    </font>
    <font>
      <vertAlign val="superscript"/>
      <sz val="19"/>
      <color theme="0"/>
      <name val="Arial"/>
    </font>
    <font>
      <b/>
      <i/>
      <sz val="14"/>
      <color indexed="5"/>
      <name val="Arial"/>
    </font>
    <font>
      <b/>
      <sz val="18"/>
      <color theme="0"/>
      <name val="Arial"/>
    </font>
    <font>
      <b/>
      <sz val="14"/>
      <color indexed="5"/>
      <name val="Arial"/>
    </font>
    <font>
      <b/>
      <sz val="11"/>
      <color indexed="5"/>
      <name val="Arial Narrow"/>
    </font>
    <font>
      <b/>
      <vertAlign val="superscript"/>
      <sz val="11"/>
      <color indexed="5"/>
      <name val="Arial Narrow"/>
    </font>
    <font>
      <sz val="16"/>
      <name val="Arial"/>
    </font>
    <font>
      <b/>
      <vertAlign val="superscript"/>
      <sz val="18"/>
      <color theme="1"/>
      <name val="Arial"/>
    </font>
    <font>
      <b/>
      <vertAlign val="superscript"/>
      <sz val="12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249977111117893"/>
        <bgColor indexed="65"/>
      </patternFill>
    </fill>
    <fill>
      <patternFill patternType="solid">
        <fgColor indexed="2"/>
      </patternFill>
    </fill>
    <fill>
      <patternFill patternType="solid">
        <fgColor indexed="3"/>
      </patternFill>
    </fill>
    <fill>
      <patternFill patternType="solid">
        <fgColor theme="4" tint="-0.249977111117893"/>
        <bgColor indexed="65"/>
      </patternFill>
    </fill>
    <fill>
      <patternFill patternType="solid">
        <fgColor rgb="FF00B0F0"/>
      </patternFill>
    </fill>
    <fill>
      <patternFill patternType="solid">
        <fgColor theme="4" tint="0.79998168889431442"/>
        <bgColor indexed="65"/>
      </patternFill>
    </fill>
  </fills>
  <borders count="14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double">
        <color auto="1"/>
      </right>
      <top style="medium">
        <color auto="1"/>
      </top>
      <bottom style="thick">
        <color auto="1"/>
      </bottom>
      <diagonal/>
    </border>
    <border>
      <left style="double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2" fillId="0" borderId="0"/>
    <xf numFmtId="9" fontId="74" fillId="0" borderId="0" applyFont="0" applyFill="0" applyBorder="0" applyProtection="0"/>
  </cellStyleXfs>
  <cellXfs count="48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3" fillId="0" borderId="0" xfId="0" applyFont="1"/>
    <xf numFmtId="0" fontId="16" fillId="2" borderId="14" xfId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14" fontId="22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Protection="1">
      <protection hidden="1"/>
    </xf>
    <xf numFmtId="0" fontId="3" fillId="0" borderId="0" xfId="0" applyFont="1" applyAlignment="1">
      <alignment horizontal="left" vertical="center"/>
    </xf>
    <xf numFmtId="0" fontId="24" fillId="0" borderId="0" xfId="0" applyFont="1" applyAlignment="1" applyProtection="1">
      <alignment horizontal="center" vertical="center"/>
      <protection hidden="1"/>
    </xf>
    <xf numFmtId="0" fontId="3" fillId="0" borderId="46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3" borderId="47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14" fontId="3" fillId="0" borderId="28" xfId="0" applyNumberFormat="1" applyFont="1" applyBorder="1" applyAlignment="1" applyProtection="1">
      <alignment horizontal="center" vertical="center"/>
      <protection locked="0"/>
    </xf>
    <xf numFmtId="164" fontId="3" fillId="3" borderId="28" xfId="0" applyNumberFormat="1" applyFont="1" applyFill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13" fillId="0" borderId="0" xfId="0" applyFont="1" applyAlignment="1" applyProtection="1">
      <alignment vertical="center"/>
      <protection hidden="1"/>
    </xf>
    <xf numFmtId="0" fontId="28" fillId="0" borderId="0" xfId="0" applyFont="1"/>
    <xf numFmtId="0" fontId="3" fillId="0" borderId="55" xfId="0" applyFont="1" applyBorder="1" applyAlignment="1">
      <alignment horizontal="center" vertical="center"/>
    </xf>
    <xf numFmtId="14" fontId="3" fillId="0" borderId="11" xfId="0" applyNumberFormat="1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30" fillId="0" borderId="65" xfId="0" applyFont="1" applyBorder="1" applyAlignment="1" applyProtection="1">
      <alignment horizontal="center" vertical="center"/>
      <protection hidden="1"/>
    </xf>
    <xf numFmtId="0" fontId="30" fillId="5" borderId="27" xfId="0" applyFont="1" applyFill="1" applyBorder="1" applyAlignment="1" applyProtection="1">
      <alignment horizontal="center" vertical="center"/>
      <protection locked="0"/>
    </xf>
    <xf numFmtId="0" fontId="30" fillId="5" borderId="4" xfId="0" applyFont="1" applyFill="1" applyBorder="1" applyAlignment="1" applyProtection="1">
      <alignment horizontal="center" vertical="center"/>
      <protection locked="0"/>
    </xf>
    <xf numFmtId="165" fontId="11" fillId="0" borderId="66" xfId="3" applyNumberFormat="1" applyFont="1" applyBorder="1" applyAlignment="1" applyProtection="1">
      <alignment horizontal="center" vertical="center"/>
      <protection hidden="1"/>
    </xf>
    <xf numFmtId="0" fontId="30" fillId="0" borderId="67" xfId="0" applyFont="1" applyBorder="1" applyAlignment="1" applyProtection="1">
      <alignment horizontal="center" vertical="center"/>
      <protection hidden="1"/>
    </xf>
    <xf numFmtId="0" fontId="30" fillId="5" borderId="68" xfId="0" applyFont="1" applyFill="1" applyBorder="1" applyAlignment="1" applyProtection="1">
      <alignment horizontal="center" vertical="center"/>
      <protection locked="0"/>
    </xf>
    <xf numFmtId="0" fontId="30" fillId="5" borderId="7" xfId="0" applyFont="1" applyFill="1" applyBorder="1" applyAlignment="1" applyProtection="1">
      <alignment horizontal="center" vertical="center"/>
      <protection locked="0"/>
    </xf>
    <xf numFmtId="165" fontId="11" fillId="0" borderId="69" xfId="3" applyNumberFormat="1" applyFont="1" applyBorder="1" applyAlignment="1" applyProtection="1">
      <alignment horizontal="center" vertical="center"/>
      <protection hidden="1"/>
    </xf>
    <xf numFmtId="0" fontId="30" fillId="0" borderId="70" xfId="0" applyFont="1" applyBorder="1" applyAlignment="1" applyProtection="1">
      <alignment horizontal="center" vertical="center"/>
      <protection hidden="1"/>
    </xf>
    <xf numFmtId="0" fontId="30" fillId="5" borderId="36" xfId="0" applyFont="1" applyFill="1" applyBorder="1" applyAlignment="1" applyProtection="1">
      <alignment horizontal="center" vertical="center"/>
      <protection locked="0"/>
    </xf>
    <xf numFmtId="0" fontId="30" fillId="5" borderId="71" xfId="0" applyFont="1" applyFill="1" applyBorder="1" applyAlignment="1" applyProtection="1">
      <alignment horizontal="center" vertical="center"/>
      <protection locked="0"/>
    </xf>
    <xf numFmtId="165" fontId="11" fillId="0" borderId="72" xfId="3" applyNumberFormat="1" applyFont="1" applyBorder="1" applyAlignment="1" applyProtection="1">
      <alignment horizontal="center" vertical="center"/>
      <protection hidden="1"/>
    </xf>
    <xf numFmtId="0" fontId="31" fillId="0" borderId="0" xfId="0" applyFont="1" applyAlignment="1">
      <alignment vertical="center" wrapText="1"/>
    </xf>
    <xf numFmtId="14" fontId="3" fillId="0" borderId="11" xfId="0" applyNumberFormat="1" applyFont="1" applyBorder="1" applyAlignment="1" applyProtection="1">
      <alignment vertical="center"/>
      <protection locked="0"/>
    </xf>
    <xf numFmtId="1" fontId="3" fillId="0" borderId="11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6" fontId="3" fillId="0" borderId="0" xfId="0" applyNumberFormat="1" applyFont="1" applyAlignment="1">
      <alignment vertical="center" wrapText="1"/>
    </xf>
    <xf numFmtId="166" fontId="3" fillId="0" borderId="0" xfId="0" applyNumberFormat="1" applyFont="1" applyAlignment="1">
      <alignment vertical="center"/>
    </xf>
    <xf numFmtId="0" fontId="33" fillId="6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7" borderId="11" xfId="0" applyFont="1" applyFill="1" applyBorder="1" applyAlignment="1">
      <alignment horizontal="center" vertical="center" textRotation="90"/>
    </xf>
    <xf numFmtId="0" fontId="39" fillId="6" borderId="78" xfId="0" applyFont="1" applyFill="1" applyBorder="1" applyAlignment="1">
      <alignment horizontal="center" vertical="center" wrapText="1"/>
    </xf>
    <xf numFmtId="166" fontId="36" fillId="7" borderId="78" xfId="0" applyNumberFormat="1" applyFont="1" applyFill="1" applyBorder="1" applyAlignment="1">
      <alignment horizontal="center" vertical="top" wrapText="1"/>
    </xf>
    <xf numFmtId="166" fontId="36" fillId="7" borderId="79" xfId="0" applyNumberFormat="1" applyFont="1" applyFill="1" applyBorder="1" applyAlignment="1">
      <alignment horizontal="center" vertical="top" wrapText="1"/>
    </xf>
    <xf numFmtId="0" fontId="36" fillId="7" borderId="80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7" borderId="28" xfId="0" applyFont="1" applyFill="1" applyBorder="1" applyAlignment="1">
      <alignment horizontal="center" vertical="center"/>
    </xf>
    <xf numFmtId="0" fontId="26" fillId="6" borderId="27" xfId="0" applyFont="1" applyFill="1" applyBorder="1" applyAlignment="1">
      <alignment horizontal="center" vertical="center" wrapText="1"/>
    </xf>
    <xf numFmtId="2" fontId="42" fillId="7" borderId="68" xfId="0" applyNumberFormat="1" applyFont="1" applyFill="1" applyBorder="1" applyAlignment="1" applyProtection="1">
      <alignment horizontal="center" vertical="center" wrapText="1"/>
      <protection hidden="1"/>
    </xf>
    <xf numFmtId="0" fontId="40" fillId="7" borderId="80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Alignment="1">
      <alignment vertical="center"/>
    </xf>
    <xf numFmtId="0" fontId="20" fillId="7" borderId="28" xfId="0" applyFont="1" applyFill="1" applyBorder="1" applyAlignment="1">
      <alignment horizontal="center" vertical="center"/>
    </xf>
    <xf numFmtId="0" fontId="20" fillId="8" borderId="28" xfId="0" applyFont="1" applyFill="1" applyBorder="1" applyAlignment="1" applyProtection="1">
      <alignment horizontal="center" vertical="center"/>
      <protection hidden="1"/>
    </xf>
    <xf numFmtId="0" fontId="20" fillId="8" borderId="81" xfId="0" applyFont="1" applyFill="1" applyBorder="1" applyAlignment="1" applyProtection="1">
      <alignment horizontal="center" vertical="center"/>
      <protection hidden="1"/>
    </xf>
    <xf numFmtId="0" fontId="3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43" fillId="0" borderId="68" xfId="0" applyFont="1" applyBorder="1" applyAlignment="1" applyProtection="1">
      <alignment horizontal="center" vertical="center" wrapText="1"/>
      <protection locked="0"/>
    </xf>
    <xf numFmtId="166" fontId="20" fillId="0" borderId="82" xfId="0" applyNumberFormat="1" applyFont="1" applyBorder="1" applyAlignment="1" applyProtection="1">
      <alignment horizontal="center" vertical="center" wrapText="1"/>
      <protection locked="0"/>
    </xf>
    <xf numFmtId="166" fontId="20" fillId="0" borderId="11" xfId="0" applyNumberFormat="1" applyFont="1" applyBorder="1" applyAlignment="1" applyProtection="1">
      <alignment horizontal="center" vertical="center" wrapText="1"/>
      <protection locked="0"/>
    </xf>
    <xf numFmtId="166" fontId="20" fillId="8" borderId="11" xfId="0" applyNumberFormat="1" applyFont="1" applyFill="1" applyBorder="1" applyAlignment="1">
      <alignment horizontal="center" vertical="center"/>
    </xf>
    <xf numFmtId="166" fontId="20" fillId="0" borderId="11" xfId="0" applyNumberFormat="1" applyFont="1" applyBorder="1" applyAlignment="1" applyProtection="1">
      <alignment horizontal="center" vertical="center"/>
      <protection locked="0"/>
    </xf>
    <xf numFmtId="0" fontId="20" fillId="0" borderId="8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vertical="center"/>
    </xf>
    <xf numFmtId="0" fontId="20" fillId="7" borderId="11" xfId="0" applyFont="1" applyFill="1" applyBorder="1" applyAlignment="1">
      <alignment horizontal="center" vertical="center"/>
    </xf>
    <xf numFmtId="0" fontId="3" fillId="0" borderId="83" xfId="0" applyFont="1" applyBorder="1" applyAlignment="1">
      <alignment vertical="center"/>
    </xf>
    <xf numFmtId="0" fontId="44" fillId="0" borderId="0" xfId="0" applyFont="1"/>
    <xf numFmtId="0" fontId="45" fillId="0" borderId="0" xfId="0" applyFont="1"/>
    <xf numFmtId="0" fontId="45" fillId="0" borderId="0" xfId="0" applyFont="1" applyAlignment="1">
      <alignment vertical="top"/>
    </xf>
    <xf numFmtId="0" fontId="48" fillId="0" borderId="0" xfId="0" applyFont="1" applyAlignment="1">
      <alignment vertical="top"/>
    </xf>
    <xf numFmtId="0" fontId="45" fillId="0" borderId="0" xfId="0" applyFont="1" applyAlignment="1">
      <alignment horizontal="right" vertical="top"/>
    </xf>
    <xf numFmtId="0" fontId="0" fillId="0" borderId="0" xfId="0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top"/>
    </xf>
    <xf numFmtId="0" fontId="49" fillId="0" borderId="0" xfId="0" applyFont="1" applyAlignment="1">
      <alignment horizontal="center" vertical="center" wrapText="1"/>
    </xf>
    <xf numFmtId="0" fontId="50" fillId="0" borderId="46" xfId="0" applyFont="1" applyBorder="1" applyAlignment="1">
      <alignment horizontal="center" vertical="center" wrapText="1"/>
    </xf>
    <xf numFmtId="0" fontId="50" fillId="0" borderId="47" xfId="0" applyFont="1" applyBorder="1" applyAlignment="1">
      <alignment horizontal="center" vertical="center" wrapText="1"/>
    </xf>
    <xf numFmtId="0" fontId="51" fillId="0" borderId="47" xfId="0" applyFont="1" applyBorder="1" applyAlignment="1">
      <alignment horizontal="center" vertical="center" wrapText="1"/>
    </xf>
    <xf numFmtId="0" fontId="52" fillId="0" borderId="47" xfId="0" applyFont="1" applyBorder="1" applyAlignment="1">
      <alignment horizontal="center" vertical="center" wrapText="1"/>
    </xf>
    <xf numFmtId="0" fontId="50" fillId="0" borderId="48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53" fillId="0" borderId="84" xfId="0" applyFont="1" applyBorder="1" applyAlignment="1">
      <alignment vertical="center" wrapText="1"/>
    </xf>
    <xf numFmtId="0" fontId="53" fillId="0" borderId="85" xfId="0" applyFont="1" applyBorder="1" applyAlignment="1">
      <alignment vertical="center" wrapText="1"/>
    </xf>
    <xf numFmtId="167" fontId="53" fillId="0" borderId="11" xfId="0" applyNumberFormat="1" applyFont="1" applyBorder="1" applyAlignment="1">
      <alignment horizontal="center" vertical="center"/>
    </xf>
    <xf numFmtId="0" fontId="53" fillId="0" borderId="85" xfId="0" applyFont="1" applyBorder="1" applyAlignment="1" applyProtection="1">
      <alignment vertical="center"/>
      <protection locked="0"/>
    </xf>
    <xf numFmtId="0" fontId="54" fillId="0" borderId="85" xfId="0" applyFont="1" applyBorder="1" applyAlignment="1" applyProtection="1">
      <alignment horizontal="center" vertical="center"/>
      <protection locked="0"/>
    </xf>
    <xf numFmtId="0" fontId="53" fillId="0" borderId="86" xfId="0" applyFont="1" applyBorder="1" applyAlignment="1" applyProtection="1">
      <alignment vertical="top"/>
      <protection locked="0"/>
    </xf>
    <xf numFmtId="0" fontId="53" fillId="0" borderId="55" xfId="0" applyFont="1" applyBorder="1" applyAlignment="1">
      <alignment vertical="center" wrapText="1"/>
    </xf>
    <xf numFmtId="0" fontId="53" fillId="0" borderId="11" xfId="0" applyFont="1" applyBorder="1" applyAlignment="1">
      <alignment vertical="center" wrapText="1"/>
    </xf>
    <xf numFmtId="0" fontId="53" fillId="0" borderId="11" xfId="0" applyFont="1" applyBorder="1" applyAlignment="1" applyProtection="1">
      <alignment vertical="center"/>
      <protection locked="0"/>
    </xf>
    <xf numFmtId="0" fontId="53" fillId="0" borderId="56" xfId="0" applyFont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49" fillId="0" borderId="0" xfId="0" applyFont="1" applyAlignment="1">
      <alignment horizontal="center" vertical="top"/>
    </xf>
    <xf numFmtId="0" fontId="53" fillId="0" borderId="55" xfId="0" applyFont="1" applyBorder="1" applyAlignment="1">
      <alignment vertical="top" wrapText="1"/>
    </xf>
    <xf numFmtId="0" fontId="53" fillId="0" borderId="11" xfId="0" applyFont="1" applyBorder="1" applyAlignment="1" applyProtection="1">
      <alignment vertical="top"/>
      <protection locked="0"/>
    </xf>
    <xf numFmtId="0" fontId="53" fillId="0" borderId="34" xfId="0" applyFont="1" applyBorder="1" applyAlignment="1">
      <alignment vertical="center" wrapText="1"/>
    </xf>
    <xf numFmtId="0" fontId="53" fillId="0" borderId="37" xfId="0" applyFont="1" applyBorder="1" applyAlignment="1">
      <alignment vertical="center" wrapText="1"/>
    </xf>
    <xf numFmtId="167" fontId="53" fillId="0" borderId="37" xfId="0" applyNumberFormat="1" applyFont="1" applyBorder="1" applyAlignment="1">
      <alignment horizontal="center" vertical="center"/>
    </xf>
    <xf numFmtId="0" fontId="53" fillId="0" borderId="37" xfId="0" applyFont="1" applyBorder="1" applyAlignment="1" applyProtection="1">
      <alignment vertical="center"/>
      <protection locked="0"/>
    </xf>
    <xf numFmtId="0" fontId="53" fillId="0" borderId="38" xfId="0" applyFont="1" applyBorder="1" applyAlignment="1" applyProtection="1">
      <alignment vertical="top"/>
      <protection locked="0"/>
    </xf>
    <xf numFmtId="0" fontId="12" fillId="0" borderId="0" xfId="0" applyFont="1"/>
    <xf numFmtId="0" fontId="12" fillId="0" borderId="87" xfId="0" applyFont="1" applyBorder="1"/>
    <xf numFmtId="0" fontId="12" fillId="0" borderId="50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0" xfId="0" applyFont="1" applyBorder="1"/>
    <xf numFmtId="0" fontId="3" fillId="0" borderId="51" xfId="0" applyFont="1" applyBorder="1"/>
    <xf numFmtId="0" fontId="12" fillId="0" borderId="0" xfId="0" applyFont="1" applyAlignment="1">
      <alignment horizontal="center" vertical="center"/>
    </xf>
    <xf numFmtId="0" fontId="12" fillId="0" borderId="87" xfId="0" applyFont="1" applyBorder="1" applyAlignment="1">
      <alignment horizontal="center" vertical="center"/>
    </xf>
    <xf numFmtId="0" fontId="11" fillId="0" borderId="87" xfId="0" applyFont="1" applyBorder="1"/>
    <xf numFmtId="0" fontId="11" fillId="0" borderId="0" xfId="0" applyFont="1"/>
    <xf numFmtId="0" fontId="3" fillId="0" borderId="87" xfId="0" applyFont="1" applyBorder="1"/>
    <xf numFmtId="0" fontId="56" fillId="0" borderId="0" xfId="0" applyFont="1" applyAlignment="1">
      <alignment horizontal="center" vertical="center" wrapText="1"/>
    </xf>
    <xf numFmtId="0" fontId="59" fillId="0" borderId="106" xfId="0" applyFont="1" applyBorder="1" applyAlignment="1">
      <alignment horizontal="left" vertical="center" wrapText="1"/>
    </xf>
    <xf numFmtId="0" fontId="59" fillId="0" borderId="110" xfId="0" applyFont="1" applyBorder="1" applyAlignment="1">
      <alignment horizontal="left" vertical="center" wrapText="1"/>
    </xf>
    <xf numFmtId="0" fontId="38" fillId="0" borderId="0" xfId="0" applyFont="1" applyAlignment="1">
      <alignment vertical="center" wrapText="1"/>
    </xf>
    <xf numFmtId="0" fontId="59" fillId="0" borderId="114" xfId="0" applyFont="1" applyBorder="1" applyAlignment="1">
      <alignment horizontal="left" vertical="center" wrapText="1"/>
    </xf>
    <xf numFmtId="0" fontId="60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0" fillId="0" borderId="0" xfId="0" applyFont="1" applyAlignment="1">
      <alignment horizontal="left" vertical="center" wrapText="1"/>
    </xf>
    <xf numFmtId="0" fontId="38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38" fillId="0" borderId="88" xfId="0" applyFont="1" applyBorder="1" applyAlignment="1">
      <alignment horizontal="center" vertical="center" wrapText="1"/>
    </xf>
    <xf numFmtId="0" fontId="38" fillId="0" borderId="10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83" xfId="0" applyFont="1" applyBorder="1" applyAlignment="1">
      <alignment horizontal="center" vertical="center" wrapText="1"/>
    </xf>
    <xf numFmtId="0" fontId="23" fillId="0" borderId="104" xfId="0" applyFont="1" applyBorder="1" applyAlignment="1">
      <alignment horizontal="center" vertical="center" wrapText="1"/>
    </xf>
    <xf numFmtId="0" fontId="64" fillId="0" borderId="0" xfId="0" applyFont="1"/>
    <xf numFmtId="0" fontId="23" fillId="0" borderId="120" xfId="0" applyFont="1" applyBorder="1" applyAlignment="1">
      <alignment horizontal="center" vertical="center" wrapText="1"/>
    </xf>
    <xf numFmtId="0" fontId="23" fillId="0" borderId="121" xfId="0" applyFont="1" applyBorder="1" applyAlignment="1">
      <alignment horizontal="center" vertical="center" wrapText="1"/>
    </xf>
    <xf numFmtId="0" fontId="23" fillId="0" borderId="12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65" fillId="0" borderId="0" xfId="0" applyFont="1" applyAlignment="1">
      <alignment wrapText="1"/>
    </xf>
    <xf numFmtId="2" fontId="60" fillId="0" borderId="127" xfId="0" applyNumberFormat="1" applyFont="1" applyBorder="1" applyAlignment="1">
      <alignment horizontal="center" vertical="center"/>
    </xf>
    <xf numFmtId="2" fontId="60" fillId="0" borderId="128" xfId="0" applyNumberFormat="1" applyFont="1" applyBorder="1" applyAlignment="1">
      <alignment horizontal="center" vertical="center"/>
    </xf>
    <xf numFmtId="2" fontId="62" fillId="0" borderId="128" xfId="0" applyNumberFormat="1" applyFont="1" applyBorder="1" applyAlignment="1">
      <alignment horizontal="center" vertical="center"/>
    </xf>
    <xf numFmtId="2" fontId="60" fillId="0" borderId="131" xfId="0" applyNumberFormat="1" applyFont="1" applyBorder="1" applyAlignment="1">
      <alignment horizontal="center" vertical="center"/>
    </xf>
    <xf numFmtId="2" fontId="60" fillId="0" borderId="85" xfId="0" applyNumberFormat="1" applyFont="1" applyBorder="1" applyAlignment="1">
      <alignment horizontal="center" vertical="center"/>
    </xf>
    <xf numFmtId="2" fontId="62" fillId="0" borderId="85" xfId="0" applyNumberFormat="1" applyFont="1" applyBorder="1" applyAlignment="1">
      <alignment horizontal="center" vertical="center"/>
    </xf>
    <xf numFmtId="2" fontId="66" fillId="0" borderId="0" xfId="0" applyNumberFormat="1" applyFont="1" applyAlignment="1">
      <alignment wrapText="1"/>
    </xf>
    <xf numFmtId="2" fontId="65" fillId="0" borderId="0" xfId="0" applyNumberFormat="1" applyFont="1"/>
    <xf numFmtId="2" fontId="60" fillId="0" borderId="75" xfId="0" applyNumberFormat="1" applyFont="1" applyBorder="1" applyAlignment="1">
      <alignment horizontal="center" vertical="center"/>
    </xf>
    <xf numFmtId="2" fontId="60" fillId="0" borderId="7" xfId="0" applyNumberFormat="1" applyFont="1" applyBorder="1" applyAlignment="1">
      <alignment horizontal="center" vertical="center"/>
    </xf>
    <xf numFmtId="2" fontId="62" fillId="0" borderId="7" xfId="0" applyNumberFormat="1" applyFont="1" applyBorder="1" applyAlignment="1">
      <alignment horizontal="center" vertical="center"/>
    </xf>
    <xf numFmtId="2" fontId="60" fillId="0" borderId="68" xfId="0" applyNumberFormat="1" applyFont="1" applyBorder="1" applyAlignment="1">
      <alignment horizontal="center" vertical="center"/>
    </xf>
    <xf numFmtId="2" fontId="60" fillId="0" borderId="11" xfId="0" applyNumberFormat="1" applyFont="1" applyBorder="1" applyAlignment="1">
      <alignment horizontal="center" vertical="center"/>
    </xf>
    <xf numFmtId="2" fontId="62" fillId="0" borderId="11" xfId="0" applyNumberFormat="1" applyFont="1" applyBorder="1" applyAlignment="1">
      <alignment horizontal="center" vertical="center"/>
    </xf>
    <xf numFmtId="2" fontId="13" fillId="0" borderId="0" xfId="0" applyNumberFormat="1" applyFont="1" applyAlignment="1">
      <alignment wrapText="1"/>
    </xf>
    <xf numFmtId="2" fontId="60" fillId="0" borderId="97" xfId="0" applyNumberFormat="1" applyFont="1" applyBorder="1" applyAlignment="1">
      <alignment horizontal="center" vertical="center"/>
    </xf>
    <xf numFmtId="2" fontId="60" fillId="0" borderId="98" xfId="0" applyNumberFormat="1" applyFont="1" applyBorder="1" applyAlignment="1">
      <alignment horizontal="center" vertical="center"/>
    </xf>
    <xf numFmtId="2" fontId="62" fillId="0" borderId="98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7" fillId="0" borderId="5" xfId="0" applyFont="1" applyBorder="1" applyAlignment="1">
      <alignment horizontal="center"/>
    </xf>
    <xf numFmtId="0" fontId="6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3" fillId="0" borderId="134" xfId="0" applyFont="1" applyBorder="1" applyAlignment="1">
      <alignment horizontal="center" vertical="center"/>
    </xf>
    <xf numFmtId="0" fontId="73" fillId="0" borderId="11" xfId="0" applyFont="1" applyBorder="1" applyAlignment="1">
      <alignment horizontal="center" vertical="center"/>
    </xf>
    <xf numFmtId="9" fontId="73" fillId="0" borderId="80" xfId="3" applyNumberFormat="1" applyFont="1" applyBorder="1" applyAlignment="1">
      <alignment horizontal="center" vertical="center"/>
    </xf>
    <xf numFmtId="0" fontId="73" fillId="0" borderId="114" xfId="0" applyFont="1" applyBorder="1" applyAlignment="1">
      <alignment horizontal="center" vertical="center"/>
    </xf>
    <xf numFmtId="0" fontId="73" fillId="0" borderId="98" xfId="0" applyFont="1" applyBorder="1" applyAlignment="1">
      <alignment horizontal="center" vertical="center"/>
    </xf>
    <xf numFmtId="9" fontId="73" fillId="0" borderId="99" xfId="3" applyNumberFormat="1" applyFont="1" applyBorder="1" applyAlignment="1">
      <alignment horizontal="center" vertical="center"/>
    </xf>
    <xf numFmtId="0" fontId="12" fillId="0" borderId="143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/>
    </xf>
    <xf numFmtId="0" fontId="3" fillId="0" borderId="143" xfId="0" applyFont="1" applyBorder="1" applyAlignment="1">
      <alignment horizontal="left"/>
    </xf>
    <xf numFmtId="0" fontId="3" fillId="0" borderId="144" xfId="0" applyFont="1" applyBorder="1"/>
    <xf numFmtId="0" fontId="3" fillId="0" borderId="0" xfId="0" applyFont="1" applyAlignment="1">
      <alignment horizontal="left"/>
    </xf>
    <xf numFmtId="0" fontId="38" fillId="0" borderId="0" xfId="0" applyFont="1" applyAlignment="1">
      <alignment vertical="top"/>
    </xf>
    <xf numFmtId="0" fontId="3" fillId="0" borderId="105" xfId="0" applyFont="1" applyBorder="1" applyAlignment="1">
      <alignment horizontal="center" vertical="center"/>
    </xf>
    <xf numFmtId="0" fontId="3" fillId="0" borderId="104" xfId="0" applyFont="1" applyBorder="1"/>
    <xf numFmtId="0" fontId="3" fillId="0" borderId="4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6" xfId="0" applyFont="1" applyBorder="1"/>
    <xf numFmtId="0" fontId="3" fillId="0" borderId="27" xfId="0" applyFont="1" applyBorder="1"/>
    <xf numFmtId="0" fontId="12" fillId="0" borderId="143" xfId="0" applyFont="1" applyBorder="1"/>
    <xf numFmtId="0" fontId="3" fillId="0" borderId="143" xfId="0" applyFont="1" applyBorder="1"/>
    <xf numFmtId="0" fontId="14" fillId="4" borderId="12" xfId="0" applyFont="1" applyFill="1" applyBorder="1" applyAlignment="1">
      <alignment horizontal="center" wrapText="1"/>
    </xf>
    <xf numFmtId="0" fontId="15" fillId="4" borderId="13" xfId="0" applyFont="1" applyFill="1" applyBorder="1" applyAlignment="1">
      <alignment horizontal="center" wrapText="1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right" vertical="center" wrapText="1"/>
    </xf>
    <xf numFmtId="0" fontId="20" fillId="0" borderId="21" xfId="0" applyFont="1" applyBorder="1" applyAlignment="1">
      <alignment horizontal="right" vertical="center" wrapText="1"/>
    </xf>
    <xf numFmtId="0" fontId="21" fillId="5" borderId="22" xfId="0" applyFont="1" applyFill="1" applyBorder="1" applyAlignment="1" applyProtection="1">
      <alignment horizontal="center" vertical="center"/>
      <protection locked="0"/>
    </xf>
    <xf numFmtId="0" fontId="21" fillId="5" borderId="23" xfId="0" applyFont="1" applyFill="1" applyBorder="1" applyAlignment="1" applyProtection="1">
      <alignment horizontal="center" vertical="center"/>
      <protection locked="0"/>
    </xf>
    <xf numFmtId="0" fontId="21" fillId="5" borderId="24" xfId="0" applyFont="1" applyFill="1" applyBorder="1" applyAlignment="1" applyProtection="1">
      <alignment horizontal="center" vertical="center"/>
      <protection locked="0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8" fillId="5" borderId="27" xfId="0" applyFont="1" applyFill="1" applyBorder="1" applyAlignment="1" applyProtection="1">
      <alignment horizontal="center" vertical="center" wrapText="1"/>
      <protection locked="0"/>
    </xf>
    <xf numFmtId="0" fontId="18" fillId="5" borderId="28" xfId="0" applyFont="1" applyFill="1" applyBorder="1" applyAlignment="1" applyProtection="1">
      <alignment horizontal="center" vertical="center" wrapText="1"/>
      <protection locked="0"/>
    </xf>
    <xf numFmtId="0" fontId="18" fillId="5" borderId="29" xfId="0" applyFont="1" applyFill="1" applyBorder="1" applyAlignment="1" applyProtection="1">
      <alignment horizontal="center" vertical="center" wrapText="1"/>
      <protection locked="0"/>
    </xf>
    <xf numFmtId="0" fontId="18" fillId="5" borderId="36" xfId="0" applyFont="1" applyFill="1" applyBorder="1" applyAlignment="1" applyProtection="1">
      <alignment horizontal="center" vertical="center" wrapText="1"/>
      <protection locked="0"/>
    </xf>
    <xf numFmtId="0" fontId="18" fillId="5" borderId="37" xfId="0" applyFont="1" applyFill="1" applyBorder="1" applyAlignment="1" applyProtection="1">
      <alignment horizontal="center" vertical="center" wrapText="1"/>
      <protection locked="0"/>
    </xf>
    <xf numFmtId="0" fontId="18" fillId="5" borderId="38" xfId="0" applyFont="1" applyFill="1" applyBorder="1" applyAlignment="1" applyProtection="1">
      <alignment horizontal="center" vertical="center" wrapText="1"/>
      <protection locked="0"/>
    </xf>
    <xf numFmtId="0" fontId="20" fillId="0" borderId="30" xfId="0" applyFont="1" applyBorder="1" applyAlignment="1">
      <alignment horizontal="right" vertical="center" wrapText="1"/>
    </xf>
    <xf numFmtId="0" fontId="20" fillId="0" borderId="31" xfId="0" applyFont="1" applyBorder="1" applyAlignment="1">
      <alignment horizontal="right" vertical="center" wrapText="1"/>
    </xf>
    <xf numFmtId="0" fontId="21" fillId="5" borderId="32" xfId="0" applyFont="1" applyFill="1" applyBorder="1" applyAlignment="1" applyProtection="1">
      <alignment horizontal="center" vertical="center"/>
      <protection locked="0"/>
    </xf>
    <xf numFmtId="0" fontId="21" fillId="5" borderId="13" xfId="0" applyFont="1" applyFill="1" applyBorder="1" applyAlignment="1" applyProtection="1">
      <alignment horizontal="center" vertical="center"/>
      <protection locked="0"/>
    </xf>
    <xf numFmtId="0" fontId="21" fillId="5" borderId="33" xfId="0" applyFont="1" applyFill="1" applyBorder="1" applyAlignment="1" applyProtection="1">
      <alignment horizontal="center" vertical="center"/>
      <protection locked="0"/>
    </xf>
    <xf numFmtId="0" fontId="21" fillId="5" borderId="39" xfId="0" applyFont="1" applyFill="1" applyBorder="1" applyAlignment="1" applyProtection="1">
      <alignment horizontal="center" vertical="center" wrapText="1"/>
      <protection locked="0"/>
    </xf>
    <xf numFmtId="0" fontId="21" fillId="5" borderId="40" xfId="0" applyFont="1" applyFill="1" applyBorder="1" applyAlignment="1" applyProtection="1">
      <alignment horizontal="center" vertical="center" wrapText="1"/>
      <protection locked="0"/>
    </xf>
    <xf numFmtId="0" fontId="21" fillId="5" borderId="41" xfId="0" applyFont="1" applyFill="1" applyBorder="1" applyAlignment="1" applyProtection="1">
      <alignment horizontal="center" vertical="center" wrapText="1"/>
      <protection locked="0"/>
    </xf>
    <xf numFmtId="0" fontId="20" fillId="0" borderId="42" xfId="0" applyFont="1" applyBorder="1" applyAlignment="1">
      <alignment horizontal="right" vertical="center" wrapText="1"/>
    </xf>
    <xf numFmtId="0" fontId="20" fillId="0" borderId="43" xfId="0" applyFont="1" applyBorder="1" applyAlignment="1">
      <alignment horizontal="right" vertical="center" wrapText="1"/>
    </xf>
    <xf numFmtId="0" fontId="25" fillId="5" borderId="44" xfId="0" applyFont="1" applyFill="1" applyBorder="1" applyAlignment="1">
      <alignment horizontal="center" vertical="center"/>
    </xf>
    <xf numFmtId="0" fontId="25" fillId="5" borderId="45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center" vertical="center" wrapText="1"/>
    </xf>
    <xf numFmtId="0" fontId="27" fillId="2" borderId="50" xfId="0" applyFont="1" applyFill="1" applyBorder="1" applyAlignment="1">
      <alignment horizontal="center" vertical="center" wrapText="1"/>
    </xf>
    <xf numFmtId="0" fontId="27" fillId="2" borderId="51" xfId="0" applyFont="1" applyFill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62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29" fillId="0" borderId="63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4" xfId="0" applyFont="1" applyFill="1" applyBorder="1" applyAlignment="1">
      <alignment horizontal="center" vertical="center" wrapText="1"/>
    </xf>
    <xf numFmtId="0" fontId="32" fillId="4" borderId="76" xfId="0" applyFont="1" applyFill="1" applyBorder="1" applyAlignment="1">
      <alignment horizontal="center" vertical="center" wrapText="1"/>
    </xf>
    <xf numFmtId="0" fontId="32" fillId="4" borderId="77" xfId="0" applyFont="1" applyFill="1" applyBorder="1" applyAlignment="1">
      <alignment horizontal="center" vertical="center" wrapText="1"/>
    </xf>
    <xf numFmtId="0" fontId="33" fillId="6" borderId="0" xfId="0" applyFont="1" applyFill="1" applyAlignment="1">
      <alignment horizontal="center" vertical="center" wrapText="1"/>
    </xf>
    <xf numFmtId="0" fontId="26" fillId="6" borderId="78" xfId="0" applyFont="1" applyFill="1" applyBorder="1" applyAlignment="1">
      <alignment horizontal="center" vertical="center" wrapText="1"/>
    </xf>
    <xf numFmtId="0" fontId="26" fillId="6" borderId="28" xfId="0" applyFont="1" applyFill="1" applyBorder="1" applyAlignment="1">
      <alignment horizontal="center" vertical="center" wrapText="1"/>
    </xf>
    <xf numFmtId="0" fontId="38" fillId="7" borderId="78" xfId="0" applyFont="1" applyFill="1" applyBorder="1" applyAlignment="1">
      <alignment horizontal="center" vertical="center"/>
    </xf>
    <xf numFmtId="0" fontId="38" fillId="7" borderId="28" xfId="0" applyFont="1" applyFill="1" applyBorder="1" applyAlignment="1">
      <alignment horizontal="center" vertical="center"/>
    </xf>
    <xf numFmtId="0" fontId="34" fillId="0" borderId="7" xfId="0" applyFont="1" applyBorder="1" applyAlignment="1" applyProtection="1">
      <alignment horizontal="center" vertical="center"/>
      <protection locked="0"/>
    </xf>
    <xf numFmtId="0" fontId="34" fillId="0" borderId="9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166" fontId="34" fillId="0" borderId="73" xfId="0" applyNumberFormat="1" applyFont="1" applyBorder="1" applyAlignment="1" applyProtection="1">
      <alignment vertical="center"/>
      <protection locked="0"/>
    </xf>
    <xf numFmtId="166" fontId="34" fillId="0" borderId="74" xfId="0" applyNumberFormat="1" applyFont="1" applyBorder="1" applyAlignment="1" applyProtection="1">
      <alignment vertical="center"/>
      <protection locked="0"/>
    </xf>
    <xf numFmtId="0" fontId="35" fillId="7" borderId="75" xfId="0" applyFont="1" applyFill="1" applyBorder="1" applyAlignment="1" applyProtection="1">
      <alignment horizontal="center" vertical="center"/>
      <protection hidden="1"/>
    </xf>
    <xf numFmtId="0" fontId="35" fillId="7" borderId="9" xfId="0" applyFont="1" applyFill="1" applyBorder="1" applyAlignment="1" applyProtection="1">
      <alignment horizontal="center" vertical="center"/>
      <protection hidden="1"/>
    </xf>
    <xf numFmtId="0" fontId="35" fillId="7" borderId="10" xfId="0" applyFont="1" applyFill="1" applyBorder="1" applyAlignment="1" applyProtection="1">
      <alignment horizontal="center" vertical="center"/>
      <protection hidden="1"/>
    </xf>
    <xf numFmtId="0" fontId="3" fillId="0" borderId="7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76" xfId="0" applyFont="1" applyBorder="1" applyAlignment="1">
      <alignment horizontal="center" vertical="center" wrapText="1"/>
    </xf>
    <xf numFmtId="0" fontId="46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top"/>
    </xf>
    <xf numFmtId="0" fontId="45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center" wrapText="1"/>
    </xf>
    <xf numFmtId="0" fontId="57" fillId="0" borderId="73" xfId="0" applyFont="1" applyBorder="1" applyAlignment="1">
      <alignment horizontal="right" vertical="center" wrapText="1"/>
    </xf>
    <xf numFmtId="0" fontId="57" fillId="0" borderId="96" xfId="0" applyFont="1" applyBorder="1" applyAlignment="1">
      <alignment horizontal="right" vertical="center" wrapText="1"/>
    </xf>
    <xf numFmtId="0" fontId="56" fillId="0" borderId="74" xfId="0" applyFont="1" applyBorder="1" applyAlignment="1">
      <alignment horizontal="left" vertical="center" wrapText="1"/>
    </xf>
    <xf numFmtId="0" fontId="56" fillId="0" borderId="88" xfId="0" applyFont="1" applyBorder="1" applyAlignment="1">
      <alignment horizontal="left" vertical="center" wrapText="1"/>
    </xf>
    <xf numFmtId="0" fontId="56" fillId="0" borderId="89" xfId="0" applyFont="1" applyBorder="1" applyAlignment="1">
      <alignment horizontal="left" vertical="center" wrapText="1"/>
    </xf>
    <xf numFmtId="0" fontId="56" fillId="0" borderId="97" xfId="0" applyFont="1" applyBorder="1" applyAlignment="1">
      <alignment horizontal="left" vertical="center" wrapText="1"/>
    </xf>
    <xf numFmtId="0" fontId="56" fillId="0" borderId="98" xfId="0" applyFont="1" applyBorder="1" applyAlignment="1">
      <alignment horizontal="left" vertical="center" wrapText="1"/>
    </xf>
    <xf numFmtId="0" fontId="56" fillId="0" borderId="99" xfId="0" applyFont="1" applyBorder="1" applyAlignment="1">
      <alignment horizontal="left" vertical="center" wrapText="1"/>
    </xf>
    <xf numFmtId="0" fontId="57" fillId="0" borderId="90" xfId="0" applyFont="1" applyBorder="1" applyAlignment="1">
      <alignment horizontal="right" vertical="center" wrapText="1"/>
    </xf>
    <xf numFmtId="0" fontId="57" fillId="0" borderId="53" xfId="0" applyFont="1" applyBorder="1" applyAlignment="1">
      <alignment horizontal="right" vertical="center" wrapText="1"/>
    </xf>
    <xf numFmtId="0" fontId="57" fillId="0" borderId="100" xfId="0" applyFont="1" applyBorder="1" applyAlignment="1">
      <alignment horizontal="right" vertical="center" wrapText="1"/>
    </xf>
    <xf numFmtId="0" fontId="57" fillId="0" borderId="101" xfId="0" applyFont="1" applyBorder="1" applyAlignment="1">
      <alignment horizontal="right" vertical="center" wrapText="1"/>
    </xf>
    <xf numFmtId="0" fontId="56" fillId="0" borderId="53" xfId="0" applyFont="1" applyBorder="1" applyAlignment="1">
      <alignment horizontal="left" vertical="center" wrapText="1"/>
    </xf>
    <xf numFmtId="0" fontId="56" fillId="0" borderId="91" xfId="0" applyFont="1" applyBorder="1" applyAlignment="1">
      <alignment horizontal="left" vertical="center" wrapText="1"/>
    </xf>
    <xf numFmtId="0" fontId="56" fillId="0" borderId="101" xfId="0" applyFont="1" applyBorder="1" applyAlignment="1">
      <alignment horizontal="left" vertical="center" wrapText="1"/>
    </xf>
    <xf numFmtId="0" fontId="56" fillId="0" borderId="102" xfId="0" applyFont="1" applyBorder="1" applyAlignment="1">
      <alignment horizontal="left" vertical="center" wrapText="1"/>
    </xf>
    <xf numFmtId="0" fontId="20" fillId="0" borderId="74" xfId="0" applyFont="1" applyBorder="1" applyAlignment="1">
      <alignment horizontal="center" vertical="center" wrapText="1"/>
    </xf>
    <xf numFmtId="0" fontId="20" fillId="0" borderId="89" xfId="0" applyFont="1" applyBorder="1" applyAlignment="1">
      <alignment horizontal="center" vertical="center" wrapText="1"/>
    </xf>
    <xf numFmtId="0" fontId="55" fillId="0" borderId="92" xfId="0" applyFont="1" applyBorder="1" applyAlignment="1">
      <alignment horizontal="center" vertical="center" wrapText="1"/>
    </xf>
    <xf numFmtId="0" fontId="55" fillId="0" borderId="79" xfId="0" applyFont="1" applyBorder="1" applyAlignment="1">
      <alignment horizontal="center" vertical="center" wrapText="1"/>
    </xf>
    <xf numFmtId="0" fontId="55" fillId="0" borderId="103" xfId="0" applyFont="1" applyBorder="1" applyAlignment="1">
      <alignment horizontal="center" vertical="center" wrapText="1"/>
    </xf>
    <xf numFmtId="0" fontId="55" fillId="0" borderId="104" xfId="0" applyFont="1" applyBorder="1" applyAlignment="1">
      <alignment horizontal="center" vertical="center" wrapText="1"/>
    </xf>
    <xf numFmtId="0" fontId="55" fillId="0" borderId="100" xfId="0" applyFont="1" applyBorder="1" applyAlignment="1">
      <alignment horizontal="center" vertical="center" wrapText="1"/>
    </xf>
    <xf numFmtId="0" fontId="55" fillId="0" borderId="111" xfId="0" applyFont="1" applyBorder="1" applyAlignment="1">
      <alignment horizontal="center" vertical="center" wrapText="1"/>
    </xf>
    <xf numFmtId="0" fontId="56" fillId="0" borderId="93" xfId="0" applyFont="1" applyBorder="1" applyAlignment="1">
      <alignment horizontal="center" vertical="center" wrapText="1"/>
    </xf>
    <xf numFmtId="0" fontId="56" fillId="0" borderId="94" xfId="0" applyFont="1" applyBorder="1" applyAlignment="1">
      <alignment horizontal="center" vertical="center" wrapText="1"/>
    </xf>
    <xf numFmtId="0" fontId="56" fillId="0" borderId="95" xfId="0" applyFont="1" applyBorder="1" applyAlignment="1">
      <alignment horizontal="center" vertical="center" wrapText="1"/>
    </xf>
    <xf numFmtId="0" fontId="56" fillId="0" borderId="105" xfId="0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0" fontId="56" fillId="0" borderId="14" xfId="0" applyFont="1" applyBorder="1" applyAlignment="1">
      <alignment horizontal="center" vertical="center" wrapText="1"/>
    </xf>
    <xf numFmtId="0" fontId="56" fillId="0" borderId="112" xfId="0" applyFont="1" applyBorder="1" applyAlignment="1">
      <alignment horizontal="center" vertical="center" wrapText="1"/>
    </xf>
    <xf numFmtId="0" fontId="56" fillId="0" borderId="101" xfId="0" applyFont="1" applyBorder="1" applyAlignment="1">
      <alignment horizontal="center" vertical="center" wrapText="1"/>
    </xf>
    <xf numFmtId="0" fontId="56" fillId="0" borderId="102" xfId="0" applyFont="1" applyBorder="1" applyAlignment="1">
      <alignment horizontal="center" vertical="center" wrapText="1"/>
    </xf>
    <xf numFmtId="0" fontId="56" fillId="0" borderId="0" xfId="0" applyFont="1" applyAlignment="1">
      <alignment horizontal="left" vertical="center" wrapText="1"/>
    </xf>
    <xf numFmtId="0" fontId="56" fillId="0" borderId="14" xfId="0" applyFont="1" applyBorder="1" applyAlignment="1">
      <alignment horizontal="left" vertical="center" wrapText="1"/>
    </xf>
    <xf numFmtId="0" fontId="58" fillId="0" borderId="6" xfId="0" applyFont="1" applyBorder="1" applyAlignment="1">
      <alignment horizontal="center" vertical="center" wrapText="1"/>
    </xf>
    <xf numFmtId="0" fontId="58" fillId="0" borderId="113" xfId="0" applyFont="1" applyBorder="1" applyAlignment="1">
      <alignment horizontal="center" vertical="center" wrapText="1"/>
    </xf>
    <xf numFmtId="14" fontId="38" fillId="0" borderId="107" xfId="0" applyNumberFormat="1" applyFont="1" applyBorder="1" applyAlignment="1">
      <alignment horizontal="center" vertical="center" wrapText="1"/>
    </xf>
    <xf numFmtId="14" fontId="38" fillId="0" borderId="108" xfId="0" applyNumberFormat="1" applyFont="1" applyBorder="1" applyAlignment="1">
      <alignment horizontal="center" vertical="center" wrapText="1"/>
    </xf>
    <xf numFmtId="14" fontId="38" fillId="0" borderId="109" xfId="0" applyNumberFormat="1" applyFont="1" applyBorder="1" applyAlignment="1">
      <alignment horizontal="center" vertical="center" wrapText="1"/>
    </xf>
    <xf numFmtId="1" fontId="26" fillId="0" borderId="107" xfId="0" applyNumberFormat="1" applyFont="1" applyBorder="1" applyAlignment="1">
      <alignment horizontal="center" vertical="center" wrapText="1"/>
    </xf>
    <xf numFmtId="1" fontId="26" fillId="0" borderId="108" xfId="0" applyNumberFormat="1" applyFont="1" applyBorder="1" applyAlignment="1">
      <alignment horizontal="center" vertical="center" wrapText="1"/>
    </xf>
    <xf numFmtId="1" fontId="26" fillId="0" borderId="109" xfId="0" applyNumberFormat="1" applyFont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20" fillId="0" borderId="108" xfId="0" applyFont="1" applyBorder="1" applyAlignment="1">
      <alignment horizontal="center" vertical="center" wrapText="1"/>
    </xf>
    <xf numFmtId="0" fontId="20" fillId="0" borderId="109" xfId="0" applyFont="1" applyBorder="1" applyAlignment="1">
      <alignment horizontal="center" vertical="center" wrapText="1"/>
    </xf>
    <xf numFmtId="0" fontId="38" fillId="0" borderId="112" xfId="0" applyFont="1" applyBorder="1" applyAlignment="1">
      <alignment horizontal="center" vertical="center" wrapText="1"/>
    </xf>
    <xf numFmtId="0" fontId="38" fillId="0" borderId="101" xfId="0" applyFont="1" applyBorder="1" applyAlignment="1">
      <alignment horizontal="center" vertical="center" wrapText="1"/>
    </xf>
    <xf numFmtId="0" fontId="38" fillId="0" borderId="102" xfId="0" applyFont="1" applyBorder="1" applyAlignment="1">
      <alignment horizontal="center" vertical="center" wrapText="1"/>
    </xf>
    <xf numFmtId="164" fontId="26" fillId="0" borderId="115" xfId="0" applyNumberFormat="1" applyFont="1" applyBorder="1" applyAlignment="1">
      <alignment horizontal="center" vertical="center" wrapText="1"/>
    </xf>
    <xf numFmtId="164" fontId="26" fillId="0" borderId="116" xfId="0" applyNumberFormat="1" applyFont="1" applyBorder="1" applyAlignment="1">
      <alignment horizontal="center" vertical="center" wrapText="1"/>
    </xf>
    <xf numFmtId="164" fontId="26" fillId="0" borderId="117" xfId="0" applyNumberFormat="1" applyFont="1" applyBorder="1" applyAlignment="1">
      <alignment horizontal="center" vertical="center" wrapText="1"/>
    </xf>
    <xf numFmtId="0" fontId="38" fillId="0" borderId="96" xfId="0" applyFont="1" applyBorder="1" applyAlignment="1">
      <alignment horizontal="center" vertical="center" wrapText="1"/>
    </xf>
    <xf numFmtId="0" fontId="38" fillId="0" borderId="116" xfId="0" applyFont="1" applyBorder="1" applyAlignment="1">
      <alignment horizontal="center" vertical="center" wrapText="1"/>
    </xf>
    <xf numFmtId="0" fontId="38" fillId="0" borderId="117" xfId="0" applyFont="1" applyBorder="1" applyAlignment="1">
      <alignment horizontal="center" vertical="center" wrapText="1"/>
    </xf>
    <xf numFmtId="0" fontId="55" fillId="0" borderId="73" xfId="0" applyFont="1" applyBorder="1" applyAlignment="1">
      <alignment horizontal="center" vertical="center" wrapText="1"/>
    </xf>
    <xf numFmtId="0" fontId="55" fillId="0" borderId="74" xfId="0" applyFont="1" applyBorder="1" applyAlignment="1">
      <alignment horizontal="center" vertical="center" wrapText="1"/>
    </xf>
    <xf numFmtId="0" fontId="56" fillId="0" borderId="88" xfId="0" applyFont="1" applyBorder="1" applyAlignment="1">
      <alignment horizontal="center" vertical="center" wrapText="1"/>
    </xf>
    <xf numFmtId="0" fontId="56" fillId="0" borderId="89" xfId="0" applyFont="1" applyBorder="1" applyAlignment="1">
      <alignment horizontal="center" vertical="center" wrapText="1"/>
    </xf>
    <xf numFmtId="0" fontId="55" fillId="0" borderId="75" xfId="0" applyFont="1" applyBorder="1" applyAlignment="1">
      <alignment horizontal="center" vertical="center" wrapText="1"/>
    </xf>
    <xf numFmtId="0" fontId="38" fillId="0" borderId="110" xfId="0" applyFont="1" applyBorder="1" applyAlignment="1">
      <alignment horizontal="center" vertical="center" wrapText="1"/>
    </xf>
    <xf numFmtId="0" fontId="38" fillId="0" borderId="88" xfId="0" applyFont="1" applyBorder="1" applyAlignment="1">
      <alignment horizontal="center" vertical="center" wrapText="1"/>
    </xf>
    <xf numFmtId="0" fontId="63" fillId="0" borderId="110" xfId="0" applyFont="1" applyBorder="1" applyAlignment="1">
      <alignment horizontal="center" vertical="center" wrapText="1"/>
    </xf>
    <xf numFmtId="0" fontId="63" fillId="0" borderId="88" xfId="0" applyFont="1" applyBorder="1" applyAlignment="1">
      <alignment horizontal="center" vertical="center" wrapText="1"/>
    </xf>
    <xf numFmtId="0" fontId="63" fillId="0" borderId="89" xfId="0" applyFont="1" applyBorder="1" applyAlignment="1">
      <alignment horizontal="center" vertical="center" wrapText="1"/>
    </xf>
    <xf numFmtId="0" fontId="63" fillId="0" borderId="118" xfId="0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 vertical="center" wrapText="1"/>
    </xf>
    <xf numFmtId="0" fontId="63" fillId="0" borderId="119" xfId="0" applyFont="1" applyBorder="1" applyAlignment="1">
      <alignment horizontal="center" vertical="center" wrapText="1"/>
    </xf>
    <xf numFmtId="0" fontId="63" fillId="0" borderId="123" xfId="0" applyFont="1" applyBorder="1" applyAlignment="1">
      <alignment horizontal="center" vertical="center" wrapText="1"/>
    </xf>
    <xf numFmtId="0" fontId="63" fillId="0" borderId="124" xfId="0" applyFont="1" applyBorder="1" applyAlignment="1">
      <alignment horizontal="center" vertical="center" wrapText="1"/>
    </xf>
    <xf numFmtId="0" fontId="63" fillId="0" borderId="125" xfId="0" applyFont="1" applyBorder="1" applyAlignment="1">
      <alignment horizontal="center" vertical="center" wrapText="1"/>
    </xf>
    <xf numFmtId="0" fontId="38" fillId="0" borderId="74" xfId="0" applyFont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53" xfId="0" applyFont="1" applyBorder="1" applyAlignment="1">
      <alignment horizontal="center" vertical="center" wrapText="1"/>
    </xf>
    <xf numFmtId="0" fontId="63" fillId="0" borderId="91" xfId="0" applyFont="1" applyBorder="1" applyAlignment="1">
      <alignment horizontal="center" vertical="center" wrapText="1"/>
    </xf>
    <xf numFmtId="0" fontId="63" fillId="0" borderId="105" xfId="0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3" fillId="0" borderId="14" xfId="0" applyFont="1" applyBorder="1" applyAlignment="1">
      <alignment horizontal="center" vertical="center" wrapText="1"/>
    </xf>
    <xf numFmtId="0" fontId="63" fillId="0" borderId="63" xfId="0" applyFont="1" applyBorder="1" applyAlignment="1">
      <alignment horizontal="center" vertical="center" wrapText="1"/>
    </xf>
    <xf numFmtId="0" fontId="63" fillId="0" borderId="2" xfId="0" applyFont="1" applyBorder="1" applyAlignment="1">
      <alignment horizontal="center" vertical="center" wrapText="1"/>
    </xf>
    <xf numFmtId="0" fontId="63" fillId="0" borderId="126" xfId="0" applyFont="1" applyBorder="1" applyAlignment="1">
      <alignment horizontal="center" vertical="center" wrapText="1"/>
    </xf>
    <xf numFmtId="0" fontId="23" fillId="0" borderId="93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78" xfId="0" applyFont="1" applyBorder="1" applyAlignment="1">
      <alignment horizontal="center" vertical="center" wrapText="1"/>
    </xf>
    <xf numFmtId="0" fontId="23" fillId="0" borderId="121" xfId="0" applyFont="1" applyBorder="1" applyAlignment="1">
      <alignment horizontal="center" vertical="center" wrapText="1"/>
    </xf>
    <xf numFmtId="0" fontId="43" fillId="2" borderId="129" xfId="0" applyFont="1" applyFill="1" applyBorder="1" applyAlignment="1">
      <alignment horizontal="left" vertical="center" wrapText="1"/>
    </xf>
    <xf numFmtId="0" fontId="43" fillId="2" borderId="85" xfId="0" applyFont="1" applyFill="1" applyBorder="1" applyAlignment="1">
      <alignment horizontal="left" vertical="center" wrapText="1"/>
    </xf>
    <xf numFmtId="0" fontId="43" fillId="2" borderId="130" xfId="0" applyFont="1" applyFill="1" applyBorder="1" applyAlignment="1">
      <alignment horizontal="left" vertical="center" wrapText="1"/>
    </xf>
    <xf numFmtId="0" fontId="62" fillId="0" borderId="128" xfId="0" applyFont="1" applyBorder="1" applyAlignment="1">
      <alignment horizontal="left" vertical="center" wrapText="1"/>
    </xf>
    <xf numFmtId="0" fontId="62" fillId="0" borderId="132" xfId="0" applyFont="1" applyBorder="1" applyAlignment="1">
      <alignment horizontal="left" vertical="center" wrapText="1"/>
    </xf>
    <xf numFmtId="0" fontId="62" fillId="0" borderId="133" xfId="0" applyFont="1" applyBorder="1" applyAlignment="1">
      <alignment horizontal="left" vertical="center" wrapText="1"/>
    </xf>
    <xf numFmtId="0" fontId="66" fillId="0" borderId="0" xfId="0" applyFont="1" applyAlignment="1">
      <alignment horizontal="left" vertical="top"/>
    </xf>
    <xf numFmtId="0" fontId="43" fillId="2" borderId="134" xfId="0" applyFont="1" applyFill="1" applyBorder="1" applyAlignment="1">
      <alignment horizontal="left" vertical="center" wrapText="1"/>
    </xf>
    <xf numFmtId="0" fontId="43" fillId="2" borderId="11" xfId="0" applyFont="1" applyFill="1" applyBorder="1" applyAlignment="1">
      <alignment horizontal="left" vertical="center" wrapText="1"/>
    </xf>
    <xf numFmtId="0" fontId="43" fillId="2" borderId="80" xfId="0" applyFont="1" applyFill="1" applyBorder="1" applyAlignment="1">
      <alignment horizontal="left" vertical="center" wrapText="1"/>
    </xf>
    <xf numFmtId="0" fontId="62" fillId="0" borderId="7" xfId="0" applyFont="1" applyBorder="1" applyAlignment="1">
      <alignment horizontal="left" vertical="center" wrapText="1"/>
    </xf>
    <xf numFmtId="0" fontId="62" fillId="0" borderId="9" xfId="0" applyFont="1" applyBorder="1" applyAlignment="1">
      <alignment horizontal="left" vertical="center" wrapText="1"/>
    </xf>
    <xf numFmtId="0" fontId="62" fillId="0" borderId="1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/>
    </xf>
    <xf numFmtId="0" fontId="62" fillId="0" borderId="115" xfId="0" applyFont="1" applyBorder="1" applyAlignment="1">
      <alignment horizontal="left" vertical="center" wrapText="1"/>
    </xf>
    <xf numFmtId="0" fontId="62" fillId="0" borderId="116" xfId="0" applyFont="1" applyBorder="1" applyAlignment="1">
      <alignment horizontal="left" vertical="center" wrapText="1"/>
    </xf>
    <xf numFmtId="0" fontId="62" fillId="0" borderId="11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69" fillId="0" borderId="136" xfId="0" applyFont="1" applyBorder="1" applyAlignment="1">
      <alignment horizontal="center" vertical="center" wrapText="1"/>
    </xf>
    <xf numFmtId="0" fontId="69" fillId="0" borderId="137" xfId="0" applyFont="1" applyBorder="1" applyAlignment="1">
      <alignment horizontal="center" vertical="center" wrapText="1"/>
    </xf>
    <xf numFmtId="0" fontId="69" fillId="0" borderId="13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35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 wrapText="1"/>
    </xf>
    <xf numFmtId="0" fontId="60" fillId="0" borderId="13" xfId="0" applyFont="1" applyBorder="1" applyAlignment="1">
      <alignment horizontal="center" vertical="center" wrapText="1"/>
    </xf>
    <xf numFmtId="0" fontId="60" fillId="0" borderId="135" xfId="0" applyFont="1" applyBorder="1" applyAlignment="1">
      <alignment horizontal="center" vertical="center" wrapText="1"/>
    </xf>
    <xf numFmtId="0" fontId="70" fillId="0" borderId="106" xfId="0" applyFont="1" applyBorder="1" applyAlignment="1">
      <alignment horizontal="center" vertical="center" wrapText="1"/>
    </xf>
    <xf numFmtId="0" fontId="70" fillId="0" borderId="28" xfId="0" applyFont="1" applyBorder="1" applyAlignment="1">
      <alignment horizontal="center" vertical="center" wrapText="1"/>
    </xf>
    <xf numFmtId="0" fontId="70" fillId="0" borderId="4" xfId="0" applyFont="1" applyBorder="1" applyAlignment="1">
      <alignment horizontal="center" vertical="center" wrapText="1"/>
    </xf>
    <xf numFmtId="0" fontId="70" fillId="0" borderId="134" xfId="0" applyFont="1" applyBorder="1" applyAlignment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70" fillId="0" borderId="7" xfId="0" applyFont="1" applyBorder="1" applyAlignment="1">
      <alignment horizontal="center" vertical="center" wrapText="1"/>
    </xf>
    <xf numFmtId="0" fontId="55" fillId="0" borderId="106" xfId="0" applyFont="1" applyBorder="1" applyAlignment="1">
      <alignment horizontal="center" vertical="center"/>
    </xf>
    <xf numFmtId="0" fontId="55" fillId="0" borderId="28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 wrapText="1"/>
    </xf>
    <xf numFmtId="0" fontId="20" fillId="0" borderId="91" xfId="0" applyFont="1" applyBorder="1" applyAlignment="1">
      <alignment horizontal="center" vertical="center" wrapText="1"/>
    </xf>
    <xf numFmtId="0" fontId="20" fillId="0" borderId="10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0" fontId="20" fillId="0" borderId="139" xfId="0" applyFont="1" applyBorder="1" applyAlignment="1">
      <alignment horizontal="center" vertical="center"/>
    </xf>
    <xf numFmtId="0" fontId="20" fillId="0" borderId="118" xfId="0" applyFont="1" applyBorder="1" applyAlignment="1">
      <alignment horizontal="center" vertical="center"/>
    </xf>
    <xf numFmtId="0" fontId="20" fillId="0" borderId="106" xfId="0" applyFont="1" applyBorder="1" applyAlignment="1">
      <alignment horizontal="center" vertical="center"/>
    </xf>
    <xf numFmtId="0" fontId="20" fillId="0" borderId="140" xfId="0" applyFont="1" applyBorder="1" applyAlignment="1">
      <alignment horizontal="center" vertical="center"/>
    </xf>
    <xf numFmtId="0" fontId="20" fillId="0" borderId="8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41" xfId="0" applyFont="1" applyBorder="1" applyAlignment="1">
      <alignment horizontal="center" vertical="center"/>
    </xf>
    <xf numFmtId="0" fontId="20" fillId="0" borderId="119" xfId="0" applyFont="1" applyBorder="1" applyAlignment="1">
      <alignment horizontal="center" vertical="center"/>
    </xf>
    <xf numFmtId="0" fontId="20" fillId="0" borderId="142" xfId="0" applyFont="1" applyBorder="1" applyAlignment="1">
      <alignment horizontal="center" vertical="center"/>
    </xf>
    <xf numFmtId="0" fontId="71" fillId="0" borderId="90" xfId="0" applyFont="1" applyBorder="1" applyAlignment="1" applyProtection="1">
      <alignment horizontal="center" vertical="center"/>
      <protection locked="0"/>
    </xf>
    <xf numFmtId="0" fontId="71" fillId="0" borderId="53" xfId="0" applyFont="1" applyBorder="1" applyAlignment="1" applyProtection="1">
      <alignment horizontal="center" vertical="center"/>
      <protection locked="0"/>
    </xf>
    <xf numFmtId="0" fontId="71" fillId="0" borderId="91" xfId="0" applyFont="1" applyBorder="1" applyAlignment="1" applyProtection="1">
      <alignment horizontal="center" vertical="center"/>
      <protection locked="0"/>
    </xf>
    <xf numFmtId="0" fontId="71" fillId="0" borderId="103" xfId="0" applyFont="1" applyBorder="1" applyAlignment="1" applyProtection="1">
      <alignment horizontal="center" vertical="center"/>
      <protection locked="0"/>
    </xf>
    <xf numFmtId="0" fontId="71" fillId="0" borderId="0" xfId="0" applyFont="1" applyAlignment="1" applyProtection="1">
      <alignment horizontal="center" vertical="center"/>
      <protection locked="0"/>
    </xf>
    <xf numFmtId="0" fontId="71" fillId="0" borderId="14" xfId="0" applyFont="1" applyBorder="1" applyAlignment="1" applyProtection="1">
      <alignment horizontal="center" vertical="center"/>
      <protection locked="0"/>
    </xf>
    <xf numFmtId="0" fontId="71" fillId="0" borderId="100" xfId="0" applyFont="1" applyBorder="1" applyAlignment="1" applyProtection="1">
      <alignment horizontal="center" vertical="center"/>
      <protection locked="0"/>
    </xf>
    <xf numFmtId="0" fontId="71" fillId="0" borderId="101" xfId="0" applyFont="1" applyBorder="1" applyAlignment="1" applyProtection="1">
      <alignment horizontal="center" vertical="center"/>
      <protection locked="0"/>
    </xf>
    <xf numFmtId="0" fontId="71" fillId="0" borderId="102" xfId="0" applyFont="1" applyBorder="1" applyAlignment="1" applyProtection="1">
      <alignment horizontal="center" vertical="center"/>
      <protection locked="0"/>
    </xf>
    <xf numFmtId="0" fontId="20" fillId="0" borderId="13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38" fillId="0" borderId="93" xfId="0" applyFont="1" applyBorder="1" applyAlignment="1">
      <alignment horizontal="center" vertical="center"/>
    </xf>
    <xf numFmtId="0" fontId="38" fillId="0" borderId="94" xfId="0" applyFont="1" applyBorder="1" applyAlignment="1">
      <alignment horizontal="center" vertical="center"/>
    </xf>
    <xf numFmtId="0" fontId="38" fillId="0" borderId="79" xfId="0" applyFont="1" applyBorder="1" applyAlignment="1">
      <alignment horizontal="center" vertical="center"/>
    </xf>
    <xf numFmtId="0" fontId="38" fillId="0" borderId="105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104" xfId="0" applyFont="1" applyBorder="1" applyAlignment="1">
      <alignment horizontal="center" vertical="center"/>
    </xf>
    <xf numFmtId="0" fontId="38" fillId="0" borderId="11" xfId="0" applyFont="1" applyBorder="1" applyAlignment="1" applyProtection="1">
      <alignment horizontal="center" vertical="top"/>
      <protection locked="0"/>
    </xf>
    <xf numFmtId="0" fontId="70" fillId="0" borderId="114" xfId="0" applyFont="1" applyBorder="1" applyAlignment="1">
      <alignment horizontal="center" vertical="center" wrapText="1"/>
    </xf>
    <xf numFmtId="0" fontId="70" fillId="0" borderId="98" xfId="0" applyFont="1" applyBorder="1" applyAlignment="1">
      <alignment horizontal="center" vertical="center" wrapText="1"/>
    </xf>
    <xf numFmtId="0" fontId="70" fillId="0" borderId="115" xfId="0" applyFont="1" applyBorder="1" applyAlignment="1">
      <alignment horizontal="center" vertical="center" wrapText="1"/>
    </xf>
    <xf numFmtId="9" fontId="72" fillId="0" borderId="134" xfId="0" applyNumberFormat="1" applyFont="1" applyBorder="1" applyAlignment="1">
      <alignment horizontal="center" vertical="center"/>
    </xf>
    <xf numFmtId="0" fontId="72" fillId="0" borderId="134" xfId="0" applyFont="1" applyBorder="1" applyAlignment="1">
      <alignment horizontal="center" vertical="center"/>
    </xf>
    <xf numFmtId="0" fontId="72" fillId="0" borderId="114" xfId="0" applyFont="1" applyBorder="1" applyAlignment="1">
      <alignment horizontal="center" vertical="center"/>
    </xf>
    <xf numFmtId="9" fontId="72" fillId="0" borderId="11" xfId="0" applyNumberFormat="1" applyFont="1" applyBorder="1" applyAlignment="1">
      <alignment horizontal="center" vertical="center"/>
    </xf>
    <xf numFmtId="9" fontId="72" fillId="0" borderId="98" xfId="0" applyNumberFormat="1" applyFont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98" xfId="0" applyFont="1" applyBorder="1" applyAlignment="1">
      <alignment horizontal="center" vertical="center"/>
    </xf>
    <xf numFmtId="0" fontId="61" fillId="0" borderId="93" xfId="0" applyFont="1" applyBorder="1" applyAlignment="1">
      <alignment horizontal="center" vertical="center"/>
    </xf>
    <xf numFmtId="0" fontId="61" fillId="0" borderId="95" xfId="0" applyFont="1" applyBorder="1" applyAlignment="1">
      <alignment horizontal="center" vertical="center"/>
    </xf>
    <xf numFmtId="0" fontId="61" fillId="0" borderId="105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1" fillId="0" borderId="112" xfId="0" applyFont="1" applyBorder="1" applyAlignment="1">
      <alignment horizontal="center" vertical="center"/>
    </xf>
    <xf numFmtId="0" fontId="61" fillId="0" borderId="102" xfId="0" applyFont="1" applyBorder="1" applyAlignment="1">
      <alignment horizontal="center" vertical="center"/>
    </xf>
  </cellXfs>
  <cellStyles count="4">
    <cellStyle name="Lien hypertexte" xfId="1" builtinId="8"/>
    <cellStyle name="Normal" xfId="0" builtinId="0"/>
    <cellStyle name="Normal 2" xfId="2" xr:uid="{00000000-0005-0000-0000-000002000000}"/>
    <cellStyle name="Pourcentage" xfId="3" builtinId="5"/>
  </cellStyles>
  <dxfs count="8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indexed="5"/>
          <bgColor indexed="5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rgb="FF00B050"/>
      </font>
    </dxf>
    <dxf>
      <font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'C01'!$AF$9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'C01'!$AA$10:$AC$23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'C01'!$AF$10:$AF$23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1-4FA2-9662-B779E18E9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'C10'!$AF$9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'C10'!$AA$10:$AC$23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'C10'!$AF$10:$AF$23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C-4E0B-9456-6A1C3EB4F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'C11'!$AF$9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'C11'!$AA$10:$AC$23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'C11'!$AF$10:$AF$23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8-4E6B-B30A-6BF956265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'C12'!$AF$9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'C12'!$AA$10:$AC$23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'C12'!$AF$10:$AF$23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6-46CE-9BDB-2D06CB02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'C13'!$AF$9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'C13'!$AA$10:$AC$23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'C13'!$AF$10:$AF$23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21-4C42-AB89-B493FA76B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'C14'!$AF$9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'C14'!$AA$10:$AC$23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'C14'!$AF$10:$AF$23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79-4EA0-8F41-CF7FE9BD8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'C15'!$AF$9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'C15'!$AA$10:$AC$23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'C15'!$AF$10:$AF$23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25-49F2-BEB4-3D0AB04F7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'C16'!$AF$9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'C16'!$AA$10:$AC$23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'C16'!$AF$10:$AF$23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5B-456B-A1D0-18F20E89A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'C17'!$AF$9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'C17'!$AA$10:$AC$23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'C17'!$AF$10:$AF$23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7A-4175-B691-35E808585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'C18'!$AF$9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'C18'!$AA$10:$AC$23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'C18'!$AF$10:$AF$23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A-4D0E-938C-8B7EDBE81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'C19'!$AF$9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'C19'!$AA$10:$AC$23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'C19'!$AF$10:$AF$23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9-48B2-8719-4E4952CC9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'C02'!$AF$9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'C02'!$AA$10:$AC$23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'C02'!$AF$10:$AF$23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B9-4450-8F10-34FA69461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'C20'!$AF$9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'C20'!$AA$10:$AC$23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'C20'!$AF$10:$AF$23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B-4934-9205-241005350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'C21'!$AF$9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'C21'!$AA$10:$AC$23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'C21'!$AF$10:$AF$23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6-410D-B748-FA432037D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'C22'!$AF$9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'C22'!$AA$10:$AC$23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'C22'!$AF$10:$AF$23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1-4C03-9C1A-0FB813547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'C23'!$AF$9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'C23'!$AA$10:$AC$23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'C23'!$AF$10:$AF$23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53-439F-8146-FF63C9B63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'C24'!$AF$9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'C24'!$AA$10:$AC$23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'C24'!$AF$10:$AF$23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E-4296-81A2-706F49EE9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'C25'!$AF$9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'C25'!$AA$10:$AC$23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'C25'!$AF$10:$AF$23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F-409C-9DD7-DC0245C31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'C26'!$AF$9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'C26'!$AA$10:$AC$23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'C26'!$AF$10:$AF$23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1-4B85-8305-DD14821D0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'C27'!$AF$9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'C27'!$AA$10:$AC$23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'C27'!$AF$10:$AF$23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CE-448F-BAE7-FED7D7DD6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'C28'!$AF$9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'C28'!$AA$10:$AC$23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'C28'!$AF$10:$AF$23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FA-4C19-8A06-57C1CCF3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'C29'!$AF$9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'C29'!$AA$10:$AC$23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'C29'!$AF$10:$AF$23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1-4902-A396-4F99D52C2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'C03'!$AF$9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'C03'!$AA$10:$AC$23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'C03'!$AF$10:$AF$23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8B-4FA6-B8E4-9970981C6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'C30'!$AF$9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'C30'!$AA$10:$AC$23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'C30'!$AF$10:$AF$23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3-4FE5-98D2-F78C42845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'C31'!$AF$9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'C31'!$AA$10:$AC$23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'C31'!$AF$10:$AF$23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8-4D7E-BB39-E564EFC1D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'C32'!$AF$9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'C32'!$AA$10:$AC$23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'C32'!$AF$10:$AF$23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9D-4A4F-AC79-73583728D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'C33'!$AF$9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'C33'!$AA$10:$AC$23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'C33'!$AF$10:$AF$23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A-4C02-8203-82DC91250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'C34'!$AF$9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'C34'!$AA$10:$AC$23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'C34'!$AF$10:$AF$23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1-4951-A5F7-D01FBD2F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'C35'!$AF$9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'C35'!$AA$10:$AC$23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'C35'!$AF$10:$AF$23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F-4D3B-80DE-29066E2D4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'C36'!$AF$9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'C36'!$AA$10:$AC$23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'C36'!$AF$10:$AF$23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3-43A6-A8DB-D862B867C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'C37'!$AF$9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'C37'!$AA$10:$AC$23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'C37'!$AF$10:$AF$23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2A-4D03-AC23-C0101C1DD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'C38'!$AF$9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'C38'!$AA$10:$AC$23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'C38'!$AF$10:$AF$23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D-4B3C-8896-F630C7DF8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'C39'!$AF$9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'C39'!$AA$10:$AC$23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'C39'!$AF$10:$AF$23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0-4814-9223-74070EE63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'C04'!$AF$9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'C04'!$AA$10:$AC$23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'C04'!$AF$10:$AF$23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F9-415B-BF28-EAD67ADB7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'C40'!$AF$9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'C40'!$AA$10:$AC$23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'C40'!$AF$10:$AF$23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51-44A2-8AC9-6B18A5C06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'C05'!$AF$9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'C05'!$AA$10:$AC$23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'C05'!$AF$10:$AF$23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8B-40CE-8608-330DB69CA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'C06'!$AF$9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'C06'!$AA$10:$AC$23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'C06'!$AF$10:$AF$23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C3-4E81-A793-10327FD86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'C07'!$AF$9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'C07'!$AA$10:$AC$23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'C07'!$AF$10:$AF$23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C-4896-AD96-7EC69E796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'C08'!$AF$9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'C08'!$AA$10:$AC$23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'C08'!$AF$10:$AF$23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12-4F77-8687-1B6A4EFC1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'C09'!$AF$9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'C09'!$AA$10:$AC$23</c:f>
              <c:strCache>
                <c:ptCount val="11"/>
                <c:pt idx="0">
                  <c:v>Culture générale et expression</c:v>
                </c:pt>
                <c:pt idx="1">
                  <c:v>Langue vivante étrangère U2</c:v>
                </c:pt>
                <c:pt idx="2">
                  <c:v>Langue vivante étrangère U3</c:v>
                </c:pt>
                <c:pt idx="3">
                  <c:v>Culture économique juridique et managériale </c:v>
                </c:pt>
                <c:pt idx="4">
                  <c:v>Mise en œuvre d'opérations de transport et de prestations logistiques </c:v>
                </c:pt>
                <c:pt idx="5">
                  <c:v>Conception d'opérations de transport et de prestations logistiques</c:v>
                </c:pt>
                <c:pt idx="6">
                  <c:v>Analyse de la performance d'une activité de transport et de prestations logistiques </c:v>
                </c:pt>
                <c:pt idx="7">
                  <c:v>Pérennisation et développement de l'activité de transport et de prestations logistiques </c:v>
                </c:pt>
                <c:pt idx="8">
                  <c:v>Enseignement facultatif : Langue vivante 2</c:v>
                </c:pt>
                <c:pt idx="9">
                  <c:v>Enseignement facultatif : Module d'approfondissement</c:v>
                </c:pt>
                <c:pt idx="10">
                  <c:v>Epreuve facultative engagement étudiant</c:v>
                </c:pt>
              </c:strCache>
            </c:strRef>
          </c:cat>
          <c:val>
            <c:numRef>
              <c:f>'C09'!$AF$10:$AF$23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4-4D79-AC3C-167983E73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</xdr:colOff>
      <xdr:row>0</xdr:row>
      <xdr:rowOff>0</xdr:rowOff>
    </xdr:from>
    <xdr:to>
      <xdr:col>1</xdr:col>
      <xdr:colOff>1141251</xdr:colOff>
      <xdr:row>0</xdr:row>
      <xdr:rowOff>967874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49555" y="0"/>
          <a:ext cx="1120296" cy="9678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DA28"/>
  <sheetViews>
    <sheetView zoomScale="95" workbookViewId="0">
      <pane xSplit="1" ySplit="2" topLeftCell="B3" activePane="bottomRight" state="frozen"/>
      <selection activeCell="CK14" sqref="CK14"/>
      <selection pane="topRight"/>
      <selection pane="bottomLeft"/>
      <selection pane="bottomRight" activeCell="B3" sqref="B3"/>
    </sheetView>
  </sheetViews>
  <sheetFormatPr baseColWidth="10" defaultColWidth="31.5703125" defaultRowHeight="25.7" customHeight="1"/>
  <cols>
    <col min="1" max="1" width="7.140625" style="1" customWidth="1"/>
    <col min="2" max="21" width="31.5703125" style="1"/>
    <col min="22" max="22" width="33.85546875" style="1" customWidth="1"/>
    <col min="23" max="16384" width="31.5703125" style="1"/>
  </cols>
  <sheetData>
    <row r="1" spans="1:105" s="2" customFormat="1" ht="49.35" customHeight="1">
      <c r="B1" s="3" t="s">
        <v>0</v>
      </c>
      <c r="C1" s="4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5" t="s">
        <v>8</v>
      </c>
      <c r="K1" s="3" t="s">
        <v>9</v>
      </c>
      <c r="L1" s="5" t="s">
        <v>10</v>
      </c>
      <c r="M1" s="5" t="s">
        <v>11</v>
      </c>
      <c r="N1" s="3" t="s">
        <v>12</v>
      </c>
      <c r="O1" s="3" t="s">
        <v>13</v>
      </c>
      <c r="P1" s="4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6" t="s">
        <v>21</v>
      </c>
      <c r="X1" s="3" t="s">
        <v>22</v>
      </c>
      <c r="Y1" s="3" t="s">
        <v>23</v>
      </c>
      <c r="Z1" s="4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5" t="s">
        <v>42</v>
      </c>
      <c r="AS1" s="5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4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4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5" t="s">
        <v>86</v>
      </c>
      <c r="CK1" s="5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/>
      <c r="CT1" s="3"/>
      <c r="CU1" s="3"/>
      <c r="CV1" s="3"/>
      <c r="CW1" s="3"/>
      <c r="CX1" s="3"/>
      <c r="CY1" s="3"/>
      <c r="CZ1" s="3"/>
      <c r="DA1" s="3"/>
    </row>
    <row r="2" spans="1:105" s="7" customFormat="1" ht="13.35" customHeight="1">
      <c r="A2" s="8"/>
      <c r="B2" s="9" t="str">
        <f t="shared" ref="B2:BM2" si="0">"BTS"&amp;(COLUMN(B1)+99)</f>
        <v>BTS101</v>
      </c>
      <c r="C2" s="9" t="str">
        <f t="shared" si="0"/>
        <v>BTS102</v>
      </c>
      <c r="D2" s="9" t="str">
        <f t="shared" si="0"/>
        <v>BTS103</v>
      </c>
      <c r="E2" s="9" t="str">
        <f t="shared" si="0"/>
        <v>BTS104</v>
      </c>
      <c r="F2" s="9" t="str">
        <f t="shared" si="0"/>
        <v>BTS105</v>
      </c>
      <c r="G2" s="9" t="str">
        <f t="shared" si="0"/>
        <v>BTS106</v>
      </c>
      <c r="H2" s="9" t="str">
        <f t="shared" si="0"/>
        <v>BTS107</v>
      </c>
      <c r="I2" s="9" t="str">
        <f t="shared" si="0"/>
        <v>BTS108</v>
      </c>
      <c r="J2" s="9" t="str">
        <f t="shared" si="0"/>
        <v>BTS109</v>
      </c>
      <c r="K2" s="9" t="str">
        <f t="shared" si="0"/>
        <v>BTS110</v>
      </c>
      <c r="L2" s="9" t="str">
        <f t="shared" si="0"/>
        <v>BTS111</v>
      </c>
      <c r="M2" s="9" t="str">
        <f t="shared" si="0"/>
        <v>BTS112</v>
      </c>
      <c r="N2" s="9" t="str">
        <f t="shared" si="0"/>
        <v>BTS113</v>
      </c>
      <c r="O2" s="9" t="str">
        <f t="shared" si="0"/>
        <v>BTS114</v>
      </c>
      <c r="P2" s="9" t="str">
        <f t="shared" si="0"/>
        <v>BTS115</v>
      </c>
      <c r="Q2" s="9" t="str">
        <f t="shared" si="0"/>
        <v>BTS116</v>
      </c>
      <c r="R2" s="9" t="str">
        <f t="shared" si="0"/>
        <v>BTS117</v>
      </c>
      <c r="S2" s="9" t="str">
        <f t="shared" si="0"/>
        <v>BTS118</v>
      </c>
      <c r="T2" s="9" t="str">
        <f t="shared" si="0"/>
        <v>BTS119</v>
      </c>
      <c r="U2" s="9" t="str">
        <f t="shared" si="0"/>
        <v>BTS120</v>
      </c>
      <c r="V2" s="9" t="str">
        <f t="shared" si="0"/>
        <v>BTS121</v>
      </c>
      <c r="W2" s="9" t="str">
        <f t="shared" si="0"/>
        <v>BTS122</v>
      </c>
      <c r="X2" s="9" t="str">
        <f t="shared" si="0"/>
        <v>BTS123</v>
      </c>
      <c r="Y2" s="9" t="str">
        <f t="shared" si="0"/>
        <v>BTS124</v>
      </c>
      <c r="Z2" s="9" t="str">
        <f t="shared" si="0"/>
        <v>BTS125</v>
      </c>
      <c r="AA2" s="9" t="str">
        <f t="shared" si="0"/>
        <v>BTS126</v>
      </c>
      <c r="AB2" s="9" t="str">
        <f t="shared" si="0"/>
        <v>BTS127</v>
      </c>
      <c r="AC2" s="9" t="str">
        <f t="shared" si="0"/>
        <v>BTS128</v>
      </c>
      <c r="AD2" s="9" t="str">
        <f t="shared" si="0"/>
        <v>BTS129</v>
      </c>
      <c r="AE2" s="9" t="str">
        <f t="shared" si="0"/>
        <v>BTS130</v>
      </c>
      <c r="AF2" s="9" t="str">
        <f t="shared" si="0"/>
        <v>BTS131</v>
      </c>
      <c r="AG2" s="9" t="str">
        <f t="shared" si="0"/>
        <v>BTS132</v>
      </c>
      <c r="AH2" s="9" t="str">
        <f t="shared" si="0"/>
        <v>BTS133</v>
      </c>
      <c r="AI2" s="9" t="str">
        <f t="shared" si="0"/>
        <v>BTS134</v>
      </c>
      <c r="AJ2" s="9" t="str">
        <f t="shared" si="0"/>
        <v>BTS135</v>
      </c>
      <c r="AK2" s="9" t="str">
        <f t="shared" si="0"/>
        <v>BTS136</v>
      </c>
      <c r="AL2" s="9" t="str">
        <f t="shared" si="0"/>
        <v>BTS137</v>
      </c>
      <c r="AM2" s="9" t="str">
        <f t="shared" si="0"/>
        <v>BTS138</v>
      </c>
      <c r="AN2" s="9" t="str">
        <f t="shared" si="0"/>
        <v>BTS139</v>
      </c>
      <c r="AO2" s="9" t="str">
        <f t="shared" si="0"/>
        <v>BTS140</v>
      </c>
      <c r="AP2" s="9" t="str">
        <f t="shared" si="0"/>
        <v>BTS141</v>
      </c>
      <c r="AQ2" s="9" t="str">
        <f t="shared" si="0"/>
        <v>BTS142</v>
      </c>
      <c r="AR2" s="9" t="str">
        <f t="shared" si="0"/>
        <v>BTS143</v>
      </c>
      <c r="AS2" s="9" t="str">
        <f t="shared" si="0"/>
        <v>BTS144</v>
      </c>
      <c r="AT2" s="9" t="str">
        <f t="shared" si="0"/>
        <v>BTS145</v>
      </c>
      <c r="AU2" s="9" t="str">
        <f t="shared" si="0"/>
        <v>BTS146</v>
      </c>
      <c r="AV2" s="9" t="str">
        <f t="shared" si="0"/>
        <v>BTS147</v>
      </c>
      <c r="AW2" s="9" t="str">
        <f t="shared" si="0"/>
        <v>BTS148</v>
      </c>
      <c r="AX2" s="9" t="str">
        <f t="shared" si="0"/>
        <v>BTS149</v>
      </c>
      <c r="AY2" s="9" t="str">
        <f t="shared" si="0"/>
        <v>BTS150</v>
      </c>
      <c r="AZ2" s="9" t="str">
        <f t="shared" si="0"/>
        <v>BTS151</v>
      </c>
      <c r="BA2" s="9" t="str">
        <f t="shared" si="0"/>
        <v>BTS152</v>
      </c>
      <c r="BB2" s="9" t="str">
        <f t="shared" si="0"/>
        <v>BTS153</v>
      </c>
      <c r="BC2" s="9" t="str">
        <f t="shared" si="0"/>
        <v>BTS154</v>
      </c>
      <c r="BD2" s="9" t="str">
        <f t="shared" si="0"/>
        <v>BTS155</v>
      </c>
      <c r="BE2" s="9" t="str">
        <f t="shared" si="0"/>
        <v>BTS156</v>
      </c>
      <c r="BF2" s="9" t="str">
        <f t="shared" si="0"/>
        <v>BTS157</v>
      </c>
      <c r="BG2" s="9" t="str">
        <f t="shared" si="0"/>
        <v>BTS158</v>
      </c>
      <c r="BH2" s="9" t="str">
        <f t="shared" si="0"/>
        <v>BTS159</v>
      </c>
      <c r="BI2" s="9" t="str">
        <f t="shared" si="0"/>
        <v>BTS160</v>
      </c>
      <c r="BJ2" s="9" t="str">
        <f t="shared" si="0"/>
        <v>BTS161</v>
      </c>
      <c r="BK2" s="9" t="str">
        <f t="shared" si="0"/>
        <v>BTS162</v>
      </c>
      <c r="BL2" s="9" t="str">
        <f t="shared" si="0"/>
        <v>BTS163</v>
      </c>
      <c r="BM2" s="9" t="str">
        <f t="shared" si="0"/>
        <v>BTS164</v>
      </c>
      <c r="BN2" s="9" t="str">
        <f t="shared" ref="BN2:CR2" si="1">"BTS"&amp;(COLUMN(BN1)+99)</f>
        <v>BTS165</v>
      </c>
      <c r="BO2" s="9" t="str">
        <f t="shared" si="1"/>
        <v>BTS166</v>
      </c>
      <c r="BP2" s="9" t="str">
        <f t="shared" si="1"/>
        <v>BTS167</v>
      </c>
      <c r="BQ2" s="9" t="str">
        <f t="shared" si="1"/>
        <v>BTS168</v>
      </c>
      <c r="BR2" s="9" t="str">
        <f t="shared" si="1"/>
        <v>BTS169</v>
      </c>
      <c r="BS2" s="9" t="str">
        <f t="shared" si="1"/>
        <v>BTS170</v>
      </c>
      <c r="BT2" s="9" t="str">
        <f t="shared" si="1"/>
        <v>BTS171</v>
      </c>
      <c r="BU2" s="9" t="str">
        <f t="shared" si="1"/>
        <v>BTS172</v>
      </c>
      <c r="BV2" s="9" t="str">
        <f t="shared" si="1"/>
        <v>BTS173</v>
      </c>
      <c r="BW2" s="9" t="str">
        <f t="shared" si="1"/>
        <v>BTS174</v>
      </c>
      <c r="BX2" s="9" t="str">
        <f t="shared" si="1"/>
        <v>BTS175</v>
      </c>
      <c r="BY2" s="9" t="str">
        <f t="shared" si="1"/>
        <v>BTS176</v>
      </c>
      <c r="BZ2" s="9" t="str">
        <f t="shared" si="1"/>
        <v>BTS177</v>
      </c>
      <c r="CA2" s="9" t="str">
        <f t="shared" si="1"/>
        <v>BTS178</v>
      </c>
      <c r="CB2" s="9" t="str">
        <f t="shared" si="1"/>
        <v>BTS179</v>
      </c>
      <c r="CC2" s="9" t="str">
        <f t="shared" si="1"/>
        <v>BTS180</v>
      </c>
      <c r="CD2" s="9" t="str">
        <f t="shared" si="1"/>
        <v>BTS181</v>
      </c>
      <c r="CE2" s="9" t="str">
        <f>"BTS"&amp;(COLUMN(CE1)+99)</f>
        <v>BTS182</v>
      </c>
      <c r="CF2" s="9" t="str">
        <f t="shared" si="1"/>
        <v>BTS183</v>
      </c>
      <c r="CG2" s="9" t="str">
        <f t="shared" si="1"/>
        <v>BTS184</v>
      </c>
      <c r="CH2" s="9" t="str">
        <f t="shared" si="1"/>
        <v>BTS185</v>
      </c>
      <c r="CI2" s="9" t="s">
        <v>95</v>
      </c>
      <c r="CJ2" s="9" t="str">
        <f t="shared" si="1"/>
        <v>BTS187</v>
      </c>
      <c r="CK2" s="9" t="str">
        <f t="shared" si="1"/>
        <v>BTS188</v>
      </c>
      <c r="CL2" s="9" t="str">
        <f t="shared" si="1"/>
        <v>BTS189</v>
      </c>
      <c r="CM2" s="9" t="str">
        <f t="shared" si="1"/>
        <v>BTS190</v>
      </c>
      <c r="CN2" s="9" t="str">
        <f t="shared" si="1"/>
        <v>BTS191</v>
      </c>
      <c r="CO2" s="9" t="str">
        <f t="shared" si="1"/>
        <v>BTS192</v>
      </c>
      <c r="CP2" s="9" t="str">
        <f t="shared" si="1"/>
        <v>BTS193</v>
      </c>
      <c r="CQ2" s="9" t="str">
        <f t="shared" si="1"/>
        <v>BTS194</v>
      </c>
      <c r="CR2" s="9" t="str">
        <f t="shared" si="1"/>
        <v>BTS195</v>
      </c>
      <c r="CS2" s="9"/>
      <c r="CT2" s="9" t="str">
        <f t="shared" ref="CT2:CW2" si="2">"BTS"&amp;(COLUMN(CT1)+99)</f>
        <v>BTS197</v>
      </c>
      <c r="CU2" s="9" t="str">
        <f t="shared" si="2"/>
        <v>BTS198</v>
      </c>
      <c r="CV2" s="9" t="str">
        <f t="shared" si="2"/>
        <v>BTS199</v>
      </c>
      <c r="CW2" s="9" t="str">
        <f t="shared" si="2"/>
        <v>BTS200</v>
      </c>
      <c r="CX2" s="9" t="str">
        <f t="shared" ref="CX2:DA2" si="3">"BTS"&amp;(COLUMN(CX1)+99)</f>
        <v>BTS201</v>
      </c>
      <c r="CY2" s="9" t="str">
        <f t="shared" si="3"/>
        <v>BTS202</v>
      </c>
      <c r="CZ2" s="9" t="str">
        <f t="shared" si="3"/>
        <v>BTS203</v>
      </c>
      <c r="DA2" s="9" t="str">
        <f t="shared" si="3"/>
        <v>BTS204</v>
      </c>
    </row>
    <row r="3" spans="1:105" ht="26.1" customHeight="1">
      <c r="A3" s="10" t="s">
        <v>96</v>
      </c>
      <c r="B3" s="11" t="s">
        <v>97</v>
      </c>
      <c r="C3" s="11" t="s">
        <v>98</v>
      </c>
      <c r="D3" s="12" t="s">
        <v>97</v>
      </c>
      <c r="E3" s="13" t="s">
        <v>98</v>
      </c>
      <c r="F3" s="11" t="s">
        <v>98</v>
      </c>
      <c r="G3" s="11" t="s">
        <v>98</v>
      </c>
      <c r="H3" s="11" t="s">
        <v>98</v>
      </c>
      <c r="I3" s="11" t="s">
        <v>98</v>
      </c>
      <c r="J3" s="14" t="s">
        <v>98</v>
      </c>
      <c r="K3" s="11" t="s">
        <v>98</v>
      </c>
      <c r="L3" s="11" t="s">
        <v>99</v>
      </c>
      <c r="M3" s="12" t="s">
        <v>97</v>
      </c>
      <c r="N3" s="11" t="s">
        <v>97</v>
      </c>
      <c r="O3" s="11" t="s">
        <v>98</v>
      </c>
      <c r="P3" s="11" t="s">
        <v>98</v>
      </c>
      <c r="Q3" s="11" t="s">
        <v>98</v>
      </c>
      <c r="R3" s="11" t="s">
        <v>97</v>
      </c>
      <c r="S3" s="11" t="s">
        <v>98</v>
      </c>
      <c r="T3" s="11" t="s">
        <v>97</v>
      </c>
      <c r="U3" s="15" t="s">
        <v>98</v>
      </c>
      <c r="V3" s="14" t="s">
        <v>98</v>
      </c>
      <c r="W3" s="14" t="s">
        <v>98</v>
      </c>
      <c r="X3" s="14" t="s">
        <v>98</v>
      </c>
      <c r="Y3" s="11" t="s">
        <v>98</v>
      </c>
      <c r="Z3" s="11" t="s">
        <v>98</v>
      </c>
      <c r="AA3" s="11" t="s">
        <v>97</v>
      </c>
      <c r="AB3" s="11" t="s">
        <v>98</v>
      </c>
      <c r="AC3" s="11" t="s">
        <v>98</v>
      </c>
      <c r="AD3" s="11" t="s">
        <v>98</v>
      </c>
      <c r="AE3" s="11" t="s">
        <v>97</v>
      </c>
      <c r="AF3" s="11" t="s">
        <v>100</v>
      </c>
      <c r="AG3" s="11" t="s">
        <v>100</v>
      </c>
      <c r="AH3" s="14" t="s">
        <v>98</v>
      </c>
      <c r="AI3" s="14" t="s">
        <v>98</v>
      </c>
      <c r="AJ3" s="14" t="s">
        <v>98</v>
      </c>
      <c r="AK3" s="16" t="s">
        <v>98</v>
      </c>
      <c r="AL3" s="16" t="s">
        <v>98</v>
      </c>
      <c r="AM3" s="16" t="s">
        <v>98</v>
      </c>
      <c r="AN3" s="11" t="s">
        <v>100</v>
      </c>
      <c r="AO3" s="11" t="s">
        <v>98</v>
      </c>
      <c r="AP3" s="11" t="s">
        <v>98</v>
      </c>
      <c r="AQ3" s="11" t="s">
        <v>98</v>
      </c>
      <c r="AR3" s="11" t="s">
        <v>98</v>
      </c>
      <c r="AS3" s="11" t="s">
        <v>98</v>
      </c>
      <c r="AT3" s="11" t="s">
        <v>100</v>
      </c>
      <c r="AU3" s="11" t="s">
        <v>100</v>
      </c>
      <c r="AV3" s="11" t="s">
        <v>98</v>
      </c>
      <c r="AW3" s="11" t="s">
        <v>98</v>
      </c>
      <c r="AX3" s="11" t="s">
        <v>98</v>
      </c>
      <c r="AY3" s="11" t="s">
        <v>98</v>
      </c>
      <c r="AZ3" s="11" t="s">
        <v>98</v>
      </c>
      <c r="BA3" s="11" t="s">
        <v>98</v>
      </c>
      <c r="BB3" s="11" t="s">
        <v>98</v>
      </c>
      <c r="BC3" s="11" t="s">
        <v>98</v>
      </c>
      <c r="BD3" s="17" t="s">
        <v>98</v>
      </c>
      <c r="BE3" s="11" t="s">
        <v>98</v>
      </c>
      <c r="BF3" s="15" t="s">
        <v>101</v>
      </c>
      <c r="BG3" s="15" t="s">
        <v>101</v>
      </c>
      <c r="BH3" s="15" t="s">
        <v>101</v>
      </c>
      <c r="BI3" s="11" t="s">
        <v>98</v>
      </c>
      <c r="BJ3" s="11" t="s">
        <v>98</v>
      </c>
      <c r="BK3" s="15" t="s">
        <v>98</v>
      </c>
      <c r="BL3" s="11" t="s">
        <v>98</v>
      </c>
      <c r="BM3" s="11" t="s">
        <v>98</v>
      </c>
      <c r="BN3" s="11" t="s">
        <v>98</v>
      </c>
      <c r="BO3" s="11" t="s">
        <v>98</v>
      </c>
      <c r="BP3" s="11" t="s">
        <v>102</v>
      </c>
      <c r="BQ3" s="11" t="s">
        <v>102</v>
      </c>
      <c r="BR3" s="11" t="s">
        <v>102</v>
      </c>
      <c r="BS3" s="11" t="s">
        <v>102</v>
      </c>
      <c r="BT3" s="11" t="s">
        <v>102</v>
      </c>
      <c r="BU3" s="11" t="s">
        <v>97</v>
      </c>
      <c r="BV3" s="14" t="s">
        <v>103</v>
      </c>
      <c r="BW3" s="14" t="s">
        <v>103</v>
      </c>
      <c r="BX3" s="14" t="s">
        <v>103</v>
      </c>
      <c r="BY3" s="11" t="s">
        <v>104</v>
      </c>
      <c r="BZ3" s="11" t="s">
        <v>98</v>
      </c>
      <c r="CA3" s="11" t="s">
        <v>98</v>
      </c>
      <c r="CB3" s="17" t="s">
        <v>98</v>
      </c>
      <c r="CC3" s="11" t="s">
        <v>98</v>
      </c>
      <c r="CD3" s="11" t="s">
        <v>98</v>
      </c>
      <c r="CE3" s="11" t="s">
        <v>98</v>
      </c>
      <c r="CF3" s="11" t="s">
        <v>98</v>
      </c>
      <c r="CG3" s="11" t="s">
        <v>98</v>
      </c>
      <c r="CH3" s="14" t="s">
        <v>98</v>
      </c>
      <c r="CI3" s="11" t="s">
        <v>98</v>
      </c>
      <c r="CJ3" s="11" t="s">
        <v>105</v>
      </c>
      <c r="CK3" s="11" t="s">
        <v>105</v>
      </c>
      <c r="CL3" s="11" t="s">
        <v>98</v>
      </c>
      <c r="CM3" s="11" t="s">
        <v>98</v>
      </c>
      <c r="CN3" s="11" t="s">
        <v>98</v>
      </c>
      <c r="CO3" s="11" t="s">
        <v>98</v>
      </c>
      <c r="CP3" s="11" t="s">
        <v>98</v>
      </c>
      <c r="CQ3" s="11" t="s">
        <v>98</v>
      </c>
      <c r="CR3" s="11" t="s">
        <v>98</v>
      </c>
      <c r="CS3" s="11"/>
      <c r="CT3" s="11"/>
      <c r="CU3" s="11"/>
      <c r="CV3" s="11"/>
      <c r="CW3" s="11"/>
      <c r="CX3" s="11"/>
      <c r="CY3" s="11"/>
      <c r="CZ3" s="11"/>
      <c r="DA3" s="11"/>
    </row>
    <row r="4" spans="1:105" ht="26.1" customHeight="1">
      <c r="A4" s="18" t="s">
        <v>106</v>
      </c>
      <c r="B4" s="14" t="s">
        <v>107</v>
      </c>
      <c r="C4" s="14" t="s">
        <v>108</v>
      </c>
      <c r="D4" s="16" t="s">
        <v>109</v>
      </c>
      <c r="E4" s="19" t="s">
        <v>110</v>
      </c>
      <c r="F4" s="14" t="s">
        <v>111</v>
      </c>
      <c r="G4" s="11" t="s">
        <v>108</v>
      </c>
      <c r="H4" s="14" t="s">
        <v>108</v>
      </c>
      <c r="I4" s="14" t="s">
        <v>108</v>
      </c>
      <c r="J4" s="14" t="s">
        <v>112</v>
      </c>
      <c r="K4" s="14" t="s">
        <v>113</v>
      </c>
      <c r="L4" s="14" t="s">
        <v>114</v>
      </c>
      <c r="M4" s="16" t="s">
        <v>115</v>
      </c>
      <c r="N4" s="14" t="s">
        <v>116</v>
      </c>
      <c r="O4" s="14" t="s">
        <v>116</v>
      </c>
      <c r="P4" s="14" t="s">
        <v>116</v>
      </c>
      <c r="Q4" s="14" t="s">
        <v>117</v>
      </c>
      <c r="R4" s="14" t="s">
        <v>108</v>
      </c>
      <c r="S4" s="14" t="s">
        <v>109</v>
      </c>
      <c r="T4" s="14" t="s">
        <v>108</v>
      </c>
      <c r="U4" s="20" t="s">
        <v>118</v>
      </c>
      <c r="V4" s="14" t="s">
        <v>117</v>
      </c>
      <c r="W4" s="14" t="s">
        <v>119</v>
      </c>
      <c r="X4" s="14" t="s">
        <v>120</v>
      </c>
      <c r="Y4" s="14" t="s">
        <v>117</v>
      </c>
      <c r="Z4" s="14" t="s">
        <v>117</v>
      </c>
      <c r="AA4" s="14" t="s">
        <v>121</v>
      </c>
      <c r="AB4" s="14" t="s">
        <v>121</v>
      </c>
      <c r="AC4" s="14" t="s">
        <v>117</v>
      </c>
      <c r="AD4" s="11" t="s">
        <v>108</v>
      </c>
      <c r="AE4" s="14" t="s">
        <v>122</v>
      </c>
      <c r="AF4" s="14" t="s">
        <v>117</v>
      </c>
      <c r="AG4" s="14" t="s">
        <v>109</v>
      </c>
      <c r="AH4" s="14" t="s">
        <v>123</v>
      </c>
      <c r="AI4" s="14" t="s">
        <v>123</v>
      </c>
      <c r="AJ4" s="14" t="s">
        <v>115</v>
      </c>
      <c r="AK4" s="16" t="s">
        <v>108</v>
      </c>
      <c r="AL4" s="16" t="s">
        <v>108</v>
      </c>
      <c r="AM4" s="16" t="s">
        <v>108</v>
      </c>
      <c r="AN4" s="11" t="s">
        <v>124</v>
      </c>
      <c r="AO4" s="11" t="s">
        <v>124</v>
      </c>
      <c r="AP4" s="11" t="s">
        <v>115</v>
      </c>
      <c r="AQ4" s="14" t="s">
        <v>109</v>
      </c>
      <c r="AR4" s="14" t="s">
        <v>111</v>
      </c>
      <c r="AS4" s="14" t="s">
        <v>117</v>
      </c>
      <c r="AT4" s="11" t="s">
        <v>125</v>
      </c>
      <c r="AU4" s="11" t="s">
        <v>125</v>
      </c>
      <c r="AV4" s="14" t="s">
        <v>126</v>
      </c>
      <c r="AW4" s="14" t="s">
        <v>116</v>
      </c>
      <c r="AX4" s="14" t="s">
        <v>116</v>
      </c>
      <c r="AY4" s="14" t="s">
        <v>116</v>
      </c>
      <c r="AZ4" s="14" t="s">
        <v>116</v>
      </c>
      <c r="BA4" s="14" t="s">
        <v>126</v>
      </c>
      <c r="BB4" s="14" t="s">
        <v>126</v>
      </c>
      <c r="BC4" s="14" t="s">
        <v>126</v>
      </c>
      <c r="BD4" s="21" t="s">
        <v>109</v>
      </c>
      <c r="BE4" s="14" t="s">
        <v>108</v>
      </c>
      <c r="BF4" s="20" t="s">
        <v>114</v>
      </c>
      <c r="BG4" s="20" t="s">
        <v>114</v>
      </c>
      <c r="BH4" s="20" t="s">
        <v>114</v>
      </c>
      <c r="BI4" s="14" t="s">
        <v>109</v>
      </c>
      <c r="BJ4" s="14" t="s">
        <v>127</v>
      </c>
      <c r="BK4" s="20" t="s">
        <v>128</v>
      </c>
      <c r="BL4" s="22" t="s">
        <v>129</v>
      </c>
      <c r="BM4" s="14" t="s">
        <v>130</v>
      </c>
      <c r="BN4" s="14" t="s">
        <v>131</v>
      </c>
      <c r="BO4" s="14" t="s">
        <v>131</v>
      </c>
      <c r="BP4" s="14" t="s">
        <v>108</v>
      </c>
      <c r="BQ4" s="14" t="s">
        <v>108</v>
      </c>
      <c r="BR4" s="14" t="s">
        <v>108</v>
      </c>
      <c r="BS4" s="14" t="s">
        <v>108</v>
      </c>
      <c r="BT4" s="14" t="s">
        <v>108</v>
      </c>
      <c r="BU4" s="14" t="s">
        <v>121</v>
      </c>
      <c r="BV4" s="22" t="s">
        <v>132</v>
      </c>
      <c r="BW4" s="23" t="s">
        <v>132</v>
      </c>
      <c r="BX4" s="24" t="s">
        <v>132</v>
      </c>
      <c r="BY4" s="14" t="s">
        <v>133</v>
      </c>
      <c r="BZ4" s="14" t="s">
        <v>108</v>
      </c>
      <c r="CA4" s="14" t="s">
        <v>134</v>
      </c>
      <c r="CB4" s="21" t="s">
        <v>110</v>
      </c>
      <c r="CC4" s="14" t="s">
        <v>110</v>
      </c>
      <c r="CD4" s="14" t="s">
        <v>135</v>
      </c>
      <c r="CE4" s="14" t="s">
        <v>127</v>
      </c>
      <c r="CF4" s="14" t="s">
        <v>127</v>
      </c>
      <c r="CG4" s="14" t="s">
        <v>109</v>
      </c>
      <c r="CH4" s="14" t="s">
        <v>127</v>
      </c>
      <c r="CI4" s="14" t="s">
        <v>110</v>
      </c>
      <c r="CJ4" s="14" t="s">
        <v>136</v>
      </c>
      <c r="CK4" s="14" t="s">
        <v>136</v>
      </c>
      <c r="CL4" s="14" t="s">
        <v>137</v>
      </c>
      <c r="CM4" s="14" t="s">
        <v>138</v>
      </c>
      <c r="CN4" s="14" t="s">
        <v>108</v>
      </c>
      <c r="CO4" s="14" t="s">
        <v>139</v>
      </c>
      <c r="CP4" s="14" t="s">
        <v>109</v>
      </c>
      <c r="CQ4" s="14" t="s">
        <v>109</v>
      </c>
      <c r="CR4" s="14" t="s">
        <v>127</v>
      </c>
      <c r="CS4" s="14"/>
      <c r="CT4" s="14"/>
      <c r="CU4" s="14"/>
      <c r="CV4" s="14"/>
      <c r="CW4" s="14"/>
      <c r="CX4" s="14"/>
      <c r="CY4" s="14"/>
      <c r="CZ4" s="14"/>
      <c r="DA4" s="14"/>
    </row>
    <row r="5" spans="1:105" ht="26.1" customHeight="1">
      <c r="A5" s="18" t="s">
        <v>140</v>
      </c>
      <c r="B5" s="14" t="s">
        <v>141</v>
      </c>
      <c r="C5" s="14" t="s">
        <v>141</v>
      </c>
      <c r="D5" s="16" t="s">
        <v>141</v>
      </c>
      <c r="E5" s="19" t="s">
        <v>142</v>
      </c>
      <c r="F5" s="14" t="s">
        <v>143</v>
      </c>
      <c r="G5" s="11" t="s">
        <v>141</v>
      </c>
      <c r="H5" s="14" t="s">
        <v>141</v>
      </c>
      <c r="I5" s="14" t="s">
        <v>141</v>
      </c>
      <c r="J5" s="14" t="s">
        <v>144</v>
      </c>
      <c r="K5" s="14" t="s">
        <v>145</v>
      </c>
      <c r="L5" s="14" t="s">
        <v>146</v>
      </c>
      <c r="M5" s="16" t="s">
        <v>147</v>
      </c>
      <c r="N5" s="14" t="s">
        <v>141</v>
      </c>
      <c r="O5" s="14" t="s">
        <v>141</v>
      </c>
      <c r="P5" s="14" t="s">
        <v>141</v>
      </c>
      <c r="Q5" s="14" t="s">
        <v>141</v>
      </c>
      <c r="R5" s="14" t="s">
        <v>141</v>
      </c>
      <c r="S5" s="14" t="s">
        <v>141</v>
      </c>
      <c r="T5" s="14" t="s">
        <v>141</v>
      </c>
      <c r="U5" s="20" t="s">
        <v>141</v>
      </c>
      <c r="V5" s="14" t="s">
        <v>141</v>
      </c>
      <c r="W5" s="14" t="s">
        <v>148</v>
      </c>
      <c r="X5" s="14" t="s">
        <v>108</v>
      </c>
      <c r="Y5" s="14" t="s">
        <v>141</v>
      </c>
      <c r="Z5" s="14" t="s">
        <v>141</v>
      </c>
      <c r="AA5" s="14" t="s">
        <v>149</v>
      </c>
      <c r="AB5" s="14" t="s">
        <v>150</v>
      </c>
      <c r="AC5" s="14" t="s">
        <v>141</v>
      </c>
      <c r="AD5" s="11" t="s">
        <v>141</v>
      </c>
      <c r="AE5" s="14" t="s">
        <v>141</v>
      </c>
      <c r="AF5" s="14" t="s">
        <v>141</v>
      </c>
      <c r="AG5" s="14" t="s">
        <v>141</v>
      </c>
      <c r="AH5" s="14" t="s">
        <v>141</v>
      </c>
      <c r="AI5" s="14" t="s">
        <v>141</v>
      </c>
      <c r="AJ5" s="14" t="s">
        <v>141</v>
      </c>
      <c r="AK5" s="16" t="s">
        <v>141</v>
      </c>
      <c r="AL5" s="16" t="s">
        <v>141</v>
      </c>
      <c r="AM5" s="16" t="s">
        <v>141</v>
      </c>
      <c r="AN5" s="11" t="s">
        <v>141</v>
      </c>
      <c r="AO5" s="11" t="s">
        <v>141</v>
      </c>
      <c r="AP5" s="11" t="s">
        <v>141</v>
      </c>
      <c r="AQ5" s="14" t="s">
        <v>151</v>
      </c>
      <c r="AR5" s="14" t="s">
        <v>143</v>
      </c>
      <c r="AS5" s="14" t="s">
        <v>141</v>
      </c>
      <c r="AT5" s="11" t="s">
        <v>141</v>
      </c>
      <c r="AU5" s="11" t="s">
        <v>141</v>
      </c>
      <c r="AV5" s="14" t="s">
        <v>141</v>
      </c>
      <c r="AW5" s="14" t="s">
        <v>141</v>
      </c>
      <c r="AX5" s="14" t="s">
        <v>141</v>
      </c>
      <c r="AY5" s="14" t="s">
        <v>141</v>
      </c>
      <c r="AZ5" s="14" t="s">
        <v>141</v>
      </c>
      <c r="BA5" s="14" t="s">
        <v>141</v>
      </c>
      <c r="BB5" s="14" t="s">
        <v>141</v>
      </c>
      <c r="BC5" s="14" t="s">
        <v>141</v>
      </c>
      <c r="BD5" s="21" t="s">
        <v>146</v>
      </c>
      <c r="BE5" s="14" t="s">
        <v>141</v>
      </c>
      <c r="BF5" s="20" t="s">
        <v>152</v>
      </c>
      <c r="BG5" s="20" t="s">
        <v>152</v>
      </c>
      <c r="BH5" s="20" t="s">
        <v>152</v>
      </c>
      <c r="BI5" s="14" t="s">
        <v>146</v>
      </c>
      <c r="BJ5" s="14" t="s">
        <v>149</v>
      </c>
      <c r="BK5" s="20" t="s">
        <v>108</v>
      </c>
      <c r="BL5" s="14" t="s">
        <v>153</v>
      </c>
      <c r="BM5" s="14" t="s">
        <v>127</v>
      </c>
      <c r="BN5" s="14" t="s">
        <v>141</v>
      </c>
      <c r="BO5" s="14" t="s">
        <v>141</v>
      </c>
      <c r="BP5" s="14" t="s">
        <v>154</v>
      </c>
      <c r="BQ5" s="14" t="s">
        <v>155</v>
      </c>
      <c r="BR5" s="14" t="s">
        <v>155</v>
      </c>
      <c r="BS5" s="14" t="s">
        <v>155</v>
      </c>
      <c r="BT5" s="14" t="s">
        <v>155</v>
      </c>
      <c r="BU5" s="14" t="s">
        <v>149</v>
      </c>
      <c r="BV5" s="14" t="s">
        <v>156</v>
      </c>
      <c r="BW5" s="14" t="s">
        <v>156</v>
      </c>
      <c r="BX5" s="14" t="s">
        <v>156</v>
      </c>
      <c r="BY5" s="14" t="s">
        <v>157</v>
      </c>
      <c r="BZ5" s="14" t="s">
        <v>141</v>
      </c>
      <c r="CA5" s="14" t="s">
        <v>141</v>
      </c>
      <c r="CB5" s="21" t="s">
        <v>158</v>
      </c>
      <c r="CC5" s="14" t="s">
        <v>10</v>
      </c>
      <c r="CD5" s="14" t="s">
        <v>108</v>
      </c>
      <c r="CE5" s="14" t="s">
        <v>141</v>
      </c>
      <c r="CF5" s="14" t="s">
        <v>141</v>
      </c>
      <c r="CG5" s="14" t="s">
        <v>159</v>
      </c>
      <c r="CH5" s="14" t="s">
        <v>160</v>
      </c>
      <c r="CI5" s="14" t="s">
        <v>161</v>
      </c>
      <c r="CJ5" s="14" t="s">
        <v>162</v>
      </c>
      <c r="CK5" s="14" t="s">
        <v>162</v>
      </c>
      <c r="CL5" s="14" t="s">
        <v>163</v>
      </c>
      <c r="CM5" s="14" t="s">
        <v>149</v>
      </c>
      <c r="CN5" s="14" t="s">
        <v>141</v>
      </c>
      <c r="CO5" s="14" t="s">
        <v>164</v>
      </c>
      <c r="CP5" s="14" t="s">
        <v>141</v>
      </c>
      <c r="CQ5" s="14" t="s">
        <v>141</v>
      </c>
      <c r="CR5" s="14" t="s">
        <v>141</v>
      </c>
      <c r="CS5" s="14"/>
      <c r="CT5" s="14"/>
      <c r="CU5" s="14"/>
      <c r="CV5" s="14"/>
      <c r="CW5" s="14"/>
      <c r="CX5" s="14"/>
      <c r="CY5" s="14"/>
      <c r="CZ5" s="14"/>
      <c r="DA5" s="14"/>
    </row>
    <row r="6" spans="1:105" ht="26.1" customHeight="1">
      <c r="A6" s="18" t="s">
        <v>165</v>
      </c>
      <c r="B6" s="14" t="s">
        <v>166</v>
      </c>
      <c r="C6" s="14" t="s">
        <v>167</v>
      </c>
      <c r="D6" s="16" t="s">
        <v>168</v>
      </c>
      <c r="E6" s="19" t="s">
        <v>169</v>
      </c>
      <c r="F6" s="14" t="s">
        <v>170</v>
      </c>
      <c r="G6" s="11" t="s">
        <v>171</v>
      </c>
      <c r="H6" s="14" t="s">
        <v>172</v>
      </c>
      <c r="I6" s="14" t="s">
        <v>172</v>
      </c>
      <c r="J6" s="14" t="s">
        <v>173</v>
      </c>
      <c r="K6" s="14" t="s">
        <v>158</v>
      </c>
      <c r="L6" s="14" t="s">
        <v>174</v>
      </c>
      <c r="M6" s="16" t="s">
        <v>158</v>
      </c>
      <c r="N6" s="14" t="s">
        <v>175</v>
      </c>
      <c r="O6" s="14" t="s">
        <v>176</v>
      </c>
      <c r="P6" s="14" t="s">
        <v>176</v>
      </c>
      <c r="Q6" s="14" t="s">
        <v>172</v>
      </c>
      <c r="R6" s="14" t="s">
        <v>175</v>
      </c>
      <c r="S6" s="14" t="s">
        <v>168</v>
      </c>
      <c r="T6" s="14" t="s">
        <v>177</v>
      </c>
      <c r="U6" s="20" t="s">
        <v>178</v>
      </c>
      <c r="V6" s="14" t="s">
        <v>179</v>
      </c>
      <c r="W6" s="14" t="s">
        <v>158</v>
      </c>
      <c r="X6" s="14" t="s">
        <v>141</v>
      </c>
      <c r="Y6" s="14" t="s">
        <v>180</v>
      </c>
      <c r="Z6" s="14" t="s">
        <v>180</v>
      </c>
      <c r="AA6" s="14" t="s">
        <v>171</v>
      </c>
      <c r="AB6" s="14" t="s">
        <v>181</v>
      </c>
      <c r="AC6" s="14" t="s">
        <v>182</v>
      </c>
      <c r="AD6" s="11" t="s">
        <v>183</v>
      </c>
      <c r="AE6" s="14" t="s">
        <v>184</v>
      </c>
      <c r="AF6" s="14" t="s">
        <v>175</v>
      </c>
      <c r="AG6" s="14" t="s">
        <v>185</v>
      </c>
      <c r="AH6" s="14" t="s">
        <v>175</v>
      </c>
      <c r="AI6" s="14" t="s">
        <v>175</v>
      </c>
      <c r="AJ6" s="14" t="s">
        <v>186</v>
      </c>
      <c r="AK6" s="25" t="s">
        <v>176</v>
      </c>
      <c r="AL6" s="25" t="s">
        <v>176</v>
      </c>
      <c r="AM6" s="25" t="s">
        <v>176</v>
      </c>
      <c r="AN6" s="11" t="s">
        <v>175</v>
      </c>
      <c r="AO6" s="11" t="s">
        <v>175</v>
      </c>
      <c r="AP6" s="11" t="s">
        <v>160</v>
      </c>
      <c r="AQ6" s="14" t="s">
        <v>187</v>
      </c>
      <c r="AR6" s="14" t="s">
        <v>188</v>
      </c>
      <c r="AS6" s="14" t="s">
        <v>179</v>
      </c>
      <c r="AT6" s="11" t="s">
        <v>160</v>
      </c>
      <c r="AU6" s="11" t="s">
        <v>160</v>
      </c>
      <c r="AV6" s="14" t="s">
        <v>175</v>
      </c>
      <c r="AW6" s="14" t="s">
        <v>186</v>
      </c>
      <c r="AX6" s="14" t="s">
        <v>186</v>
      </c>
      <c r="AY6" s="14" t="s">
        <v>186</v>
      </c>
      <c r="AZ6" s="14" t="s">
        <v>186</v>
      </c>
      <c r="BA6" s="14" t="s">
        <v>175</v>
      </c>
      <c r="BB6" s="14" t="s">
        <v>175</v>
      </c>
      <c r="BC6" s="14" t="s">
        <v>175</v>
      </c>
      <c r="BD6" s="21" t="s">
        <v>189</v>
      </c>
      <c r="BE6" s="14" t="s">
        <v>160</v>
      </c>
      <c r="BF6" s="20" t="s">
        <v>190</v>
      </c>
      <c r="BG6" s="20" t="s">
        <v>191</v>
      </c>
      <c r="BH6" s="20" t="s">
        <v>190</v>
      </c>
      <c r="BI6" s="14" t="s">
        <v>192</v>
      </c>
      <c r="BJ6" s="14" t="s">
        <v>175</v>
      </c>
      <c r="BK6" s="20" t="s">
        <v>193</v>
      </c>
      <c r="BL6" s="14" t="s">
        <v>194</v>
      </c>
      <c r="BM6" s="14" t="s">
        <v>141</v>
      </c>
      <c r="BN6" s="14" t="s">
        <v>195</v>
      </c>
      <c r="BO6" s="14" t="s">
        <v>195</v>
      </c>
      <c r="BP6" s="14" t="s">
        <v>196</v>
      </c>
      <c r="BQ6" s="14" t="s">
        <v>154</v>
      </c>
      <c r="BR6" s="14" t="s">
        <v>154</v>
      </c>
      <c r="BS6" s="14" t="s">
        <v>154</v>
      </c>
      <c r="BT6" s="14" t="s">
        <v>154</v>
      </c>
      <c r="BU6" s="14" t="s">
        <v>197</v>
      </c>
      <c r="BV6" s="14" t="s">
        <v>198</v>
      </c>
      <c r="BW6" s="14" t="s">
        <v>199</v>
      </c>
      <c r="BX6" s="14" t="s">
        <v>200</v>
      </c>
      <c r="BY6" s="14" t="s">
        <v>201</v>
      </c>
      <c r="BZ6" s="14" t="s">
        <v>175</v>
      </c>
      <c r="CA6" s="14" t="s">
        <v>175</v>
      </c>
      <c r="CB6" s="21" t="s">
        <v>202</v>
      </c>
      <c r="CC6" s="14" t="s">
        <v>203</v>
      </c>
      <c r="CD6" s="14" t="s">
        <v>204</v>
      </c>
      <c r="CE6" s="14" t="s">
        <v>175</v>
      </c>
      <c r="CF6" s="14" t="s">
        <v>175</v>
      </c>
      <c r="CG6" s="14" t="s">
        <v>205</v>
      </c>
      <c r="CH6" s="14" t="s">
        <v>206</v>
      </c>
      <c r="CI6" s="14" t="s">
        <v>207</v>
      </c>
      <c r="CJ6" s="14" t="s">
        <v>208</v>
      </c>
      <c r="CK6" s="14" t="s">
        <v>158</v>
      </c>
      <c r="CL6" s="14" t="s">
        <v>158</v>
      </c>
      <c r="CM6" s="14" t="s">
        <v>172</v>
      </c>
      <c r="CN6" s="14" t="s">
        <v>160</v>
      </c>
      <c r="CO6" s="14" t="s">
        <v>209</v>
      </c>
      <c r="CP6" s="14" t="s">
        <v>210</v>
      </c>
      <c r="CQ6" s="14" t="s">
        <v>210</v>
      </c>
      <c r="CR6" s="14" t="s">
        <v>172</v>
      </c>
      <c r="CS6" s="14"/>
      <c r="CT6" s="14"/>
      <c r="CU6" s="14"/>
      <c r="CV6" s="14"/>
      <c r="CW6" s="14"/>
      <c r="CX6" s="14"/>
      <c r="CY6" s="14"/>
      <c r="CZ6" s="14"/>
      <c r="DA6" s="14"/>
    </row>
    <row r="7" spans="1:105" ht="26.1" customHeight="1">
      <c r="A7" s="18" t="s">
        <v>211</v>
      </c>
      <c r="B7" s="14" t="s">
        <v>212</v>
      </c>
      <c r="C7" s="14" t="s">
        <v>213</v>
      </c>
      <c r="D7" s="16" t="s">
        <v>214</v>
      </c>
      <c r="E7" s="19" t="s">
        <v>215</v>
      </c>
      <c r="F7" s="14" t="s">
        <v>216</v>
      </c>
      <c r="G7" s="11" t="s">
        <v>217</v>
      </c>
      <c r="H7" s="14" t="s">
        <v>218</v>
      </c>
      <c r="I7" s="14" t="s">
        <v>219</v>
      </c>
      <c r="J7" s="14" t="s">
        <v>220</v>
      </c>
      <c r="K7" s="14" t="s">
        <v>221</v>
      </c>
      <c r="L7" s="14" t="s">
        <v>222</v>
      </c>
      <c r="M7" s="16" t="s">
        <v>223</v>
      </c>
      <c r="N7" s="14" t="s">
        <v>224</v>
      </c>
      <c r="O7" s="14" t="s">
        <v>224</v>
      </c>
      <c r="P7" s="14" t="s">
        <v>224</v>
      </c>
      <c r="Q7" s="14" t="s">
        <v>225</v>
      </c>
      <c r="R7" s="14" t="s">
        <v>226</v>
      </c>
      <c r="S7" s="14" t="s">
        <v>227</v>
      </c>
      <c r="T7" s="14" t="s">
        <v>228</v>
      </c>
      <c r="U7" s="20" t="s">
        <v>229</v>
      </c>
      <c r="V7" s="14" t="s">
        <v>224</v>
      </c>
      <c r="W7" s="14" t="s">
        <v>230</v>
      </c>
      <c r="X7" s="14" t="s">
        <v>231</v>
      </c>
      <c r="Y7" s="14" t="s">
        <v>232</v>
      </c>
      <c r="Z7" s="14" t="s">
        <v>232</v>
      </c>
      <c r="AA7" s="14" t="s">
        <v>233</v>
      </c>
      <c r="AB7" s="14" t="s">
        <v>234</v>
      </c>
      <c r="AC7" s="14" t="s">
        <v>235</v>
      </c>
      <c r="AD7" s="11" t="s">
        <v>217</v>
      </c>
      <c r="AE7" s="14" t="s">
        <v>236</v>
      </c>
      <c r="AF7" s="14" t="s">
        <v>237</v>
      </c>
      <c r="AG7" s="14" t="s">
        <v>238</v>
      </c>
      <c r="AH7" s="14" t="s">
        <v>224</v>
      </c>
      <c r="AI7" s="14" t="s">
        <v>224</v>
      </c>
      <c r="AJ7" s="14" t="s">
        <v>239</v>
      </c>
      <c r="AK7" s="25" t="s">
        <v>217</v>
      </c>
      <c r="AL7" s="25" t="s">
        <v>217</v>
      </c>
      <c r="AM7" s="25" t="s">
        <v>217</v>
      </c>
      <c r="AN7" s="11" t="s">
        <v>224</v>
      </c>
      <c r="AO7" s="11" t="s">
        <v>224</v>
      </c>
      <c r="AP7" s="11" t="s">
        <v>240</v>
      </c>
      <c r="AQ7" s="14" t="s">
        <v>241</v>
      </c>
      <c r="AR7" s="14" t="s">
        <v>242</v>
      </c>
      <c r="AS7" s="14" t="s">
        <v>232</v>
      </c>
      <c r="AT7" s="11" t="s">
        <v>243</v>
      </c>
      <c r="AU7" s="11" t="s">
        <v>244</v>
      </c>
      <c r="AV7" s="14" t="s">
        <v>224</v>
      </c>
      <c r="AW7" s="14" t="s">
        <v>167</v>
      </c>
      <c r="AX7" s="14" t="s">
        <v>167</v>
      </c>
      <c r="AY7" s="14" t="s">
        <v>167</v>
      </c>
      <c r="AZ7" s="14" t="s">
        <v>167</v>
      </c>
      <c r="BA7" s="14" t="s">
        <v>224</v>
      </c>
      <c r="BB7" s="14" t="s">
        <v>224</v>
      </c>
      <c r="BC7" s="14" t="s">
        <v>224</v>
      </c>
      <c r="BD7" s="21" t="s">
        <v>245</v>
      </c>
      <c r="BE7" s="14" t="s">
        <v>246</v>
      </c>
      <c r="BF7" s="20" t="s">
        <v>247</v>
      </c>
      <c r="BG7" s="20" t="s">
        <v>247</v>
      </c>
      <c r="BH7" s="20" t="s">
        <v>247</v>
      </c>
      <c r="BI7" s="14" t="s">
        <v>248</v>
      </c>
      <c r="BJ7" s="14" t="s">
        <v>232</v>
      </c>
      <c r="BK7" s="20" t="s">
        <v>249</v>
      </c>
      <c r="BL7" s="14" t="s">
        <v>250</v>
      </c>
      <c r="BM7" s="14" t="s">
        <v>160</v>
      </c>
      <c r="BN7" s="14" t="s">
        <v>251</v>
      </c>
      <c r="BO7" s="14" t="s">
        <v>251</v>
      </c>
      <c r="BP7" s="14" t="s">
        <v>252</v>
      </c>
      <c r="BQ7" s="14" t="s">
        <v>196</v>
      </c>
      <c r="BR7" s="14" t="s">
        <v>196</v>
      </c>
      <c r="BS7" s="14" t="s">
        <v>196</v>
      </c>
      <c r="BT7" s="14" t="s">
        <v>196</v>
      </c>
      <c r="BU7" s="14" t="s">
        <v>253</v>
      </c>
      <c r="BV7" s="12" t="s">
        <v>114</v>
      </c>
      <c r="BW7" s="25" t="s">
        <v>114</v>
      </c>
      <c r="BX7" s="25" t="s">
        <v>114</v>
      </c>
      <c r="BY7" s="11" t="s">
        <v>254</v>
      </c>
      <c r="BZ7" s="14" t="s">
        <v>255</v>
      </c>
      <c r="CA7" s="14" t="s">
        <v>224</v>
      </c>
      <c r="CB7" s="21" t="s">
        <v>256</v>
      </c>
      <c r="CC7" s="14" t="s">
        <v>141</v>
      </c>
      <c r="CD7" s="14" t="s">
        <v>257</v>
      </c>
      <c r="CE7" s="14" t="s">
        <v>232</v>
      </c>
      <c r="CF7" s="14" t="s">
        <v>258</v>
      </c>
      <c r="CG7" s="14" t="s">
        <v>259</v>
      </c>
      <c r="CH7" s="14" t="s">
        <v>260</v>
      </c>
      <c r="CI7" s="14" t="s">
        <v>261</v>
      </c>
      <c r="CJ7" s="14" t="s">
        <v>262</v>
      </c>
      <c r="CK7" s="14" t="s">
        <v>262</v>
      </c>
      <c r="CL7" s="14" t="s">
        <v>263</v>
      </c>
      <c r="CM7" s="14" t="s">
        <v>264</v>
      </c>
      <c r="CN7" s="14" t="s">
        <v>265</v>
      </c>
      <c r="CO7" s="14" t="s">
        <v>266</v>
      </c>
      <c r="CP7" s="14" t="s">
        <v>171</v>
      </c>
      <c r="CQ7" s="14" t="s">
        <v>171</v>
      </c>
      <c r="CR7" s="14" t="s">
        <v>167</v>
      </c>
      <c r="CS7" s="14"/>
      <c r="CT7" s="14"/>
      <c r="CU7" s="14"/>
      <c r="CV7" s="14"/>
      <c r="CW7" s="14"/>
      <c r="CX7" s="14"/>
      <c r="CY7" s="14"/>
      <c r="CZ7" s="14"/>
      <c r="DA7" s="14"/>
    </row>
    <row r="8" spans="1:105" ht="26.1" customHeight="1">
      <c r="A8" s="18" t="s">
        <v>267</v>
      </c>
      <c r="B8" s="14" t="s">
        <v>268</v>
      </c>
      <c r="C8" s="14" t="s">
        <v>269</v>
      </c>
      <c r="D8" s="16" t="s">
        <v>270</v>
      </c>
      <c r="E8" s="19" t="s">
        <v>271</v>
      </c>
      <c r="F8" s="14" t="s">
        <v>272</v>
      </c>
      <c r="G8" s="11" t="s">
        <v>273</v>
      </c>
      <c r="H8" s="14" t="s">
        <v>274</v>
      </c>
      <c r="I8" s="14" t="s">
        <v>275</v>
      </c>
      <c r="J8" s="14" t="s">
        <v>276</v>
      </c>
      <c r="K8" s="14" t="s">
        <v>277</v>
      </c>
      <c r="L8" s="14" t="s">
        <v>278</v>
      </c>
      <c r="M8" s="16" t="s">
        <v>279</v>
      </c>
      <c r="N8" s="14" t="s">
        <v>280</v>
      </c>
      <c r="O8" s="14" t="s">
        <v>280</v>
      </c>
      <c r="P8" s="14" t="s">
        <v>280</v>
      </c>
      <c r="Q8" s="14" t="s">
        <v>224</v>
      </c>
      <c r="R8" s="14" t="s">
        <v>281</v>
      </c>
      <c r="S8" s="14" t="s">
        <v>282</v>
      </c>
      <c r="T8" s="14" t="s">
        <v>283</v>
      </c>
      <c r="U8" s="20" t="s">
        <v>284</v>
      </c>
      <c r="V8" s="14" t="s">
        <v>285</v>
      </c>
      <c r="W8" s="14" t="s">
        <v>286</v>
      </c>
      <c r="X8" s="14" t="s">
        <v>287</v>
      </c>
      <c r="Y8" s="14" t="s">
        <v>288</v>
      </c>
      <c r="Z8" s="14" t="s">
        <v>288</v>
      </c>
      <c r="AA8" s="14" t="s">
        <v>289</v>
      </c>
      <c r="AB8" s="20" t="s">
        <v>290</v>
      </c>
      <c r="AC8" s="14" t="s">
        <v>288</v>
      </c>
      <c r="AD8" s="11" t="s">
        <v>273</v>
      </c>
      <c r="AE8" s="14" t="s">
        <v>291</v>
      </c>
      <c r="AF8" s="14" t="s">
        <v>292</v>
      </c>
      <c r="AG8" s="14" t="s">
        <v>293</v>
      </c>
      <c r="AH8" s="14" t="s">
        <v>280</v>
      </c>
      <c r="AI8" s="14" t="s">
        <v>280</v>
      </c>
      <c r="AJ8" s="14" t="s">
        <v>294</v>
      </c>
      <c r="AK8" s="25" t="s">
        <v>295</v>
      </c>
      <c r="AL8" s="25" t="s">
        <v>295</v>
      </c>
      <c r="AM8" s="25" t="s">
        <v>295</v>
      </c>
      <c r="AN8" s="11" t="s">
        <v>280</v>
      </c>
      <c r="AO8" s="11" t="s">
        <v>280</v>
      </c>
      <c r="AP8" s="11" t="s">
        <v>280</v>
      </c>
      <c r="AQ8" s="14" t="s">
        <v>296</v>
      </c>
      <c r="AR8" s="14" t="s">
        <v>297</v>
      </c>
      <c r="AS8" s="14" t="s">
        <v>288</v>
      </c>
      <c r="AT8" s="11" t="s">
        <v>298</v>
      </c>
      <c r="AU8" s="11" t="s">
        <v>299</v>
      </c>
      <c r="AV8" s="14" t="s">
        <v>300</v>
      </c>
      <c r="AW8" s="14" t="s">
        <v>213</v>
      </c>
      <c r="AX8" s="14" t="s">
        <v>213</v>
      </c>
      <c r="AY8" s="14" t="s">
        <v>213</v>
      </c>
      <c r="AZ8" s="14" t="s">
        <v>213</v>
      </c>
      <c r="BA8" s="14" t="s">
        <v>300</v>
      </c>
      <c r="BB8" s="14" t="s">
        <v>300</v>
      </c>
      <c r="BC8" s="14" t="s">
        <v>300</v>
      </c>
      <c r="BD8" s="21" t="s">
        <v>301</v>
      </c>
      <c r="BE8" s="14" t="s">
        <v>302</v>
      </c>
      <c r="BF8" s="20" t="s">
        <v>303</v>
      </c>
      <c r="BG8" s="20" t="s">
        <v>304</v>
      </c>
      <c r="BH8" s="20" t="s">
        <v>303</v>
      </c>
      <c r="BI8" s="14" t="s">
        <v>305</v>
      </c>
      <c r="BJ8" s="14" t="s">
        <v>288</v>
      </c>
      <c r="BK8" s="20" t="s">
        <v>306</v>
      </c>
      <c r="BL8" s="14" t="s">
        <v>307</v>
      </c>
      <c r="BM8" s="14" t="s">
        <v>308</v>
      </c>
      <c r="BN8" s="14" t="s">
        <v>309</v>
      </c>
      <c r="BO8" s="14" t="s">
        <v>309</v>
      </c>
      <c r="BP8" s="25" t="s">
        <v>310</v>
      </c>
      <c r="BQ8" s="14" t="s">
        <v>252</v>
      </c>
      <c r="BR8" s="14" t="s">
        <v>252</v>
      </c>
      <c r="BS8" s="14" t="s">
        <v>252</v>
      </c>
      <c r="BT8" s="14" t="s">
        <v>252</v>
      </c>
      <c r="BU8" s="14" t="s">
        <v>311</v>
      </c>
      <c r="BV8" s="14" t="s">
        <v>152</v>
      </c>
      <c r="BW8" s="25" t="s">
        <v>152</v>
      </c>
      <c r="BX8" s="25" t="s">
        <v>152</v>
      </c>
      <c r="BY8" s="14" t="s">
        <v>312</v>
      </c>
      <c r="BZ8" s="14" t="s">
        <v>273</v>
      </c>
      <c r="CA8" s="14" t="s">
        <v>313</v>
      </c>
      <c r="CB8" s="21" t="s">
        <v>314</v>
      </c>
      <c r="CC8" s="14" t="s">
        <v>315</v>
      </c>
      <c r="CD8" s="14" t="s">
        <v>316</v>
      </c>
      <c r="CE8" s="14" t="s">
        <v>317</v>
      </c>
      <c r="CF8" s="14" t="s">
        <v>318</v>
      </c>
      <c r="CG8" s="14" t="s">
        <v>319</v>
      </c>
      <c r="CH8" s="14" t="s">
        <v>320</v>
      </c>
      <c r="CI8" s="14" t="s">
        <v>321</v>
      </c>
      <c r="CJ8" s="14" t="s">
        <v>322</v>
      </c>
      <c r="CK8" s="14" t="s">
        <v>323</v>
      </c>
      <c r="CL8" s="14" t="s">
        <v>324</v>
      </c>
      <c r="CM8" s="14" t="s">
        <v>325</v>
      </c>
      <c r="CN8" s="14" t="s">
        <v>326</v>
      </c>
      <c r="CO8" s="14" t="s">
        <v>327</v>
      </c>
      <c r="CP8" s="14" t="s">
        <v>328</v>
      </c>
      <c r="CQ8" s="14" t="s">
        <v>328</v>
      </c>
      <c r="CR8" s="14" t="s">
        <v>269</v>
      </c>
      <c r="CS8" s="14"/>
      <c r="CT8" s="14"/>
      <c r="CU8" s="14"/>
      <c r="CV8" s="14"/>
      <c r="CW8" s="14"/>
      <c r="CX8" s="14"/>
      <c r="CY8" s="14"/>
      <c r="CZ8" s="14"/>
      <c r="DA8" s="14"/>
    </row>
    <row r="9" spans="1:105" ht="26.1" customHeight="1">
      <c r="A9" s="18" t="s">
        <v>329</v>
      </c>
      <c r="B9" s="14" t="s">
        <v>330</v>
      </c>
      <c r="C9" s="14" t="s">
        <v>331</v>
      </c>
      <c r="D9" s="16" t="s">
        <v>332</v>
      </c>
      <c r="E9" s="26" t="s">
        <v>333</v>
      </c>
      <c r="F9" s="14" t="s">
        <v>334</v>
      </c>
      <c r="G9" s="25" t="s">
        <v>234</v>
      </c>
      <c r="H9" s="14" t="s">
        <v>335</v>
      </c>
      <c r="I9" s="14" t="s">
        <v>336</v>
      </c>
      <c r="J9" s="14" t="s">
        <v>337</v>
      </c>
      <c r="K9" s="14" t="s">
        <v>338</v>
      </c>
      <c r="L9" s="14" t="s">
        <v>339</v>
      </c>
      <c r="M9" s="16" t="s">
        <v>340</v>
      </c>
      <c r="N9" s="14" t="s">
        <v>341</v>
      </c>
      <c r="O9" s="14" t="s">
        <v>341</v>
      </c>
      <c r="P9" s="14" t="s">
        <v>341</v>
      </c>
      <c r="Q9" s="14" t="s">
        <v>280</v>
      </c>
      <c r="R9" s="14" t="s">
        <v>273</v>
      </c>
      <c r="S9" s="14" t="s">
        <v>342</v>
      </c>
      <c r="T9" s="14" t="s">
        <v>343</v>
      </c>
      <c r="U9" s="14" t="s">
        <v>234</v>
      </c>
      <c r="V9" s="14" t="s">
        <v>344</v>
      </c>
      <c r="W9" s="14" t="s">
        <v>345</v>
      </c>
      <c r="X9" s="14" t="s">
        <v>346</v>
      </c>
      <c r="Y9" s="14" t="s">
        <v>317</v>
      </c>
      <c r="Z9" s="14" t="s">
        <v>317</v>
      </c>
      <c r="AA9" s="14" t="s">
        <v>347</v>
      </c>
      <c r="AB9" s="14"/>
      <c r="AC9" s="14" t="s">
        <v>317</v>
      </c>
      <c r="AD9" s="14" t="s">
        <v>234</v>
      </c>
      <c r="AE9" s="14" t="s">
        <v>348</v>
      </c>
      <c r="AF9" s="14" t="s">
        <v>349</v>
      </c>
      <c r="AG9" s="14" t="s">
        <v>350</v>
      </c>
      <c r="AH9" s="14" t="s">
        <v>341</v>
      </c>
      <c r="AI9" s="14" t="s">
        <v>341</v>
      </c>
      <c r="AJ9" s="14" t="s">
        <v>351</v>
      </c>
      <c r="AK9" s="25" t="s">
        <v>273</v>
      </c>
      <c r="AL9" s="25" t="s">
        <v>273</v>
      </c>
      <c r="AM9" s="25" t="s">
        <v>273</v>
      </c>
      <c r="AN9" s="11" t="s">
        <v>341</v>
      </c>
      <c r="AO9" s="11" t="s">
        <v>341</v>
      </c>
      <c r="AP9" s="11" t="s">
        <v>341</v>
      </c>
      <c r="AQ9" s="14" t="s">
        <v>352</v>
      </c>
      <c r="AR9" s="14" t="s">
        <v>353</v>
      </c>
      <c r="AS9" s="14" t="s">
        <v>317</v>
      </c>
      <c r="AT9" s="11" t="s">
        <v>354</v>
      </c>
      <c r="AU9" s="11" t="s">
        <v>298</v>
      </c>
      <c r="AV9" s="14" t="s">
        <v>355</v>
      </c>
      <c r="AW9" s="14" t="s">
        <v>356</v>
      </c>
      <c r="AX9" s="14" t="s">
        <v>356</v>
      </c>
      <c r="AY9" s="14" t="s">
        <v>356</v>
      </c>
      <c r="AZ9" s="14" t="s">
        <v>356</v>
      </c>
      <c r="BA9" s="14" t="s">
        <v>355</v>
      </c>
      <c r="BB9" s="14" t="s">
        <v>355</v>
      </c>
      <c r="BC9" s="14" t="s">
        <v>355</v>
      </c>
      <c r="BD9" s="21" t="s">
        <v>357</v>
      </c>
      <c r="BE9" s="14" t="s">
        <v>358</v>
      </c>
      <c r="BF9" s="20" t="s">
        <v>359</v>
      </c>
      <c r="BG9" s="20" t="s">
        <v>360</v>
      </c>
      <c r="BH9" s="20" t="s">
        <v>359</v>
      </c>
      <c r="BI9" s="14" t="s">
        <v>361</v>
      </c>
      <c r="BJ9" s="14" t="s">
        <v>317</v>
      </c>
      <c r="BK9" s="20" t="s">
        <v>362</v>
      </c>
      <c r="BL9" s="14" t="s">
        <v>363</v>
      </c>
      <c r="BM9" s="14" t="s">
        <v>364</v>
      </c>
      <c r="BN9" s="14" t="s">
        <v>365</v>
      </c>
      <c r="BO9" s="14" t="s">
        <v>365</v>
      </c>
      <c r="BP9" s="14" t="s">
        <v>366</v>
      </c>
      <c r="BQ9" s="25" t="s">
        <v>310</v>
      </c>
      <c r="BR9" s="25" t="s">
        <v>310</v>
      </c>
      <c r="BS9" s="25" t="s">
        <v>310</v>
      </c>
      <c r="BT9" s="25" t="s">
        <v>310</v>
      </c>
      <c r="BU9" s="14" t="s">
        <v>367</v>
      </c>
      <c r="BV9" s="25" t="s">
        <v>161</v>
      </c>
      <c r="BW9" s="25" t="s">
        <v>161</v>
      </c>
      <c r="BX9" s="25" t="s">
        <v>161</v>
      </c>
      <c r="BY9" s="14" t="s">
        <v>368</v>
      </c>
      <c r="BZ9" s="14" t="s">
        <v>369</v>
      </c>
      <c r="CA9" s="14" t="s">
        <v>370</v>
      </c>
      <c r="CB9" s="21" t="s">
        <v>371</v>
      </c>
      <c r="CC9" s="14" t="s">
        <v>372</v>
      </c>
      <c r="CD9" s="14" t="s">
        <v>373</v>
      </c>
      <c r="CE9" s="14" t="s">
        <v>288</v>
      </c>
      <c r="CF9" s="14" t="s">
        <v>374</v>
      </c>
      <c r="CG9" s="14" t="s">
        <v>375</v>
      </c>
      <c r="CH9" s="14" t="s">
        <v>376</v>
      </c>
      <c r="CI9" s="14" t="s">
        <v>377</v>
      </c>
      <c r="CJ9" s="14" t="s">
        <v>378</v>
      </c>
      <c r="CK9" s="14" t="s">
        <v>378</v>
      </c>
      <c r="CL9" s="14" t="s">
        <v>379</v>
      </c>
      <c r="CM9" s="14" t="s">
        <v>380</v>
      </c>
      <c r="CN9" s="14" t="s">
        <v>381</v>
      </c>
      <c r="CO9" s="14" t="s">
        <v>382</v>
      </c>
      <c r="CP9" s="20" t="s">
        <v>383</v>
      </c>
      <c r="CQ9" s="27" t="s">
        <v>383</v>
      </c>
      <c r="CR9" s="14" t="s">
        <v>331</v>
      </c>
      <c r="CS9" s="14"/>
      <c r="CT9" s="14"/>
      <c r="CU9" s="14"/>
      <c r="CV9" s="14"/>
      <c r="CW9" s="14"/>
      <c r="CX9" s="14"/>
      <c r="CY9" s="14"/>
      <c r="CZ9" s="14"/>
      <c r="DA9" s="14"/>
    </row>
    <row r="10" spans="1:105" ht="26.1" customHeight="1">
      <c r="A10" s="18" t="s">
        <v>384</v>
      </c>
      <c r="B10" s="14" t="s">
        <v>385</v>
      </c>
      <c r="C10" s="25" t="s">
        <v>234</v>
      </c>
      <c r="D10" s="16" t="s">
        <v>386</v>
      </c>
      <c r="E10" s="14" t="s">
        <v>273</v>
      </c>
      <c r="F10" s="25" t="s">
        <v>333</v>
      </c>
      <c r="G10" s="20" t="s">
        <v>290</v>
      </c>
      <c r="H10" s="14" t="s">
        <v>387</v>
      </c>
      <c r="I10" s="14" t="s">
        <v>388</v>
      </c>
      <c r="J10" s="25" t="s">
        <v>389</v>
      </c>
      <c r="K10" s="14" t="s">
        <v>390</v>
      </c>
      <c r="L10" s="25" t="s">
        <v>234</v>
      </c>
      <c r="M10" s="16" t="s">
        <v>391</v>
      </c>
      <c r="N10" s="14" t="s">
        <v>273</v>
      </c>
      <c r="O10" s="14" t="s">
        <v>273</v>
      </c>
      <c r="P10" s="14" t="s">
        <v>273</v>
      </c>
      <c r="Q10" s="14" t="s">
        <v>341</v>
      </c>
      <c r="R10" s="14" t="s">
        <v>234</v>
      </c>
      <c r="S10" s="14" t="s">
        <v>392</v>
      </c>
      <c r="T10" s="14" t="s">
        <v>393</v>
      </c>
      <c r="U10" s="20" t="s">
        <v>273</v>
      </c>
      <c r="V10" s="14" t="s">
        <v>273</v>
      </c>
      <c r="W10" s="14" t="s">
        <v>394</v>
      </c>
      <c r="X10" s="14" t="s">
        <v>395</v>
      </c>
      <c r="Y10" s="14" t="s">
        <v>396</v>
      </c>
      <c r="Z10" s="14" t="s">
        <v>396</v>
      </c>
      <c r="AA10" s="20" t="s">
        <v>290</v>
      </c>
      <c r="AB10" s="14"/>
      <c r="AC10" s="14" t="s">
        <v>397</v>
      </c>
      <c r="AD10" s="20" t="s">
        <v>290</v>
      </c>
      <c r="AE10" s="14" t="s">
        <v>398</v>
      </c>
      <c r="AF10" s="14" t="s">
        <v>399</v>
      </c>
      <c r="AG10" s="14" t="s">
        <v>273</v>
      </c>
      <c r="AH10" s="14" t="s">
        <v>273</v>
      </c>
      <c r="AI10" s="14" t="s">
        <v>273</v>
      </c>
      <c r="AJ10" s="14" t="s">
        <v>400</v>
      </c>
      <c r="AK10" s="14" t="s">
        <v>234</v>
      </c>
      <c r="AL10" s="14" t="s">
        <v>234</v>
      </c>
      <c r="AM10" s="14" t="s">
        <v>234</v>
      </c>
      <c r="AN10" s="11" t="s">
        <v>273</v>
      </c>
      <c r="AO10" s="11" t="s">
        <v>273</v>
      </c>
      <c r="AP10" s="11" t="s">
        <v>273</v>
      </c>
      <c r="AQ10" s="14" t="s">
        <v>401</v>
      </c>
      <c r="AR10" s="14" t="s">
        <v>402</v>
      </c>
      <c r="AS10" s="14" t="s">
        <v>403</v>
      </c>
      <c r="AT10" s="11" t="s">
        <v>404</v>
      </c>
      <c r="AU10" s="11" t="s">
        <v>354</v>
      </c>
      <c r="AV10" s="14" t="s">
        <v>405</v>
      </c>
      <c r="AW10" s="14" t="s">
        <v>273</v>
      </c>
      <c r="AX10" s="14" t="s">
        <v>273</v>
      </c>
      <c r="AY10" s="14" t="s">
        <v>273</v>
      </c>
      <c r="AZ10" s="14" t="s">
        <v>273</v>
      </c>
      <c r="BA10" s="14" t="s">
        <v>406</v>
      </c>
      <c r="BB10" s="14" t="s">
        <v>406</v>
      </c>
      <c r="BC10" s="14" t="s">
        <v>406</v>
      </c>
      <c r="BD10" s="14" t="s">
        <v>407</v>
      </c>
      <c r="BE10" s="14" t="s">
        <v>408</v>
      </c>
      <c r="BF10" s="20" t="s">
        <v>409</v>
      </c>
      <c r="BG10" s="20" t="s">
        <v>410</v>
      </c>
      <c r="BH10" s="20" t="s">
        <v>409</v>
      </c>
      <c r="BI10" s="14" t="s">
        <v>411</v>
      </c>
      <c r="BJ10" s="14" t="s">
        <v>403</v>
      </c>
      <c r="BK10" s="28" t="s">
        <v>412</v>
      </c>
      <c r="BL10" s="16" t="s">
        <v>203</v>
      </c>
      <c r="BM10" s="14" t="s">
        <v>355</v>
      </c>
      <c r="BN10" s="25" t="s">
        <v>310</v>
      </c>
      <c r="BO10" s="25" t="s">
        <v>310</v>
      </c>
      <c r="BP10" s="14"/>
      <c r="BQ10" s="14" t="s">
        <v>366</v>
      </c>
      <c r="BR10" s="14" t="s">
        <v>366</v>
      </c>
      <c r="BS10" s="14" t="s">
        <v>366</v>
      </c>
      <c r="BT10" s="14" t="s">
        <v>366</v>
      </c>
      <c r="BU10" s="14" t="s">
        <v>413</v>
      </c>
      <c r="BV10" s="25" t="s">
        <v>414</v>
      </c>
      <c r="BW10" s="25" t="s">
        <v>414</v>
      </c>
      <c r="BX10" s="25" t="s">
        <v>414</v>
      </c>
      <c r="BY10" s="14" t="s">
        <v>195</v>
      </c>
      <c r="BZ10" s="14" t="s">
        <v>366</v>
      </c>
      <c r="CA10" s="14" t="s">
        <v>415</v>
      </c>
      <c r="CB10" s="25" t="s">
        <v>339</v>
      </c>
      <c r="CC10" s="14" t="s">
        <v>416</v>
      </c>
      <c r="CD10" s="14" t="s">
        <v>417</v>
      </c>
      <c r="CE10" s="14" t="s">
        <v>418</v>
      </c>
      <c r="CF10" s="14" t="s">
        <v>354</v>
      </c>
      <c r="CG10" s="16" t="s">
        <v>419</v>
      </c>
      <c r="CH10" s="14" t="s">
        <v>420</v>
      </c>
      <c r="CI10" s="16" t="s">
        <v>310</v>
      </c>
      <c r="CJ10" s="14" t="s">
        <v>421</v>
      </c>
      <c r="CK10" s="14" t="s">
        <v>421</v>
      </c>
      <c r="CL10" s="14" t="s">
        <v>422</v>
      </c>
      <c r="CM10" s="25" t="s">
        <v>423</v>
      </c>
      <c r="CN10" s="14" t="s">
        <v>424</v>
      </c>
      <c r="CO10" s="14" t="s">
        <v>339</v>
      </c>
      <c r="CP10" s="20" t="s">
        <v>425</v>
      </c>
      <c r="CQ10" s="20" t="s">
        <v>425</v>
      </c>
      <c r="CR10" s="14" t="s">
        <v>310</v>
      </c>
      <c r="CS10" s="14"/>
      <c r="CT10" s="14"/>
      <c r="CU10" s="14"/>
      <c r="CV10" s="14"/>
      <c r="CW10" s="14"/>
      <c r="CX10" s="14"/>
      <c r="CY10" s="14"/>
      <c r="CZ10" s="14"/>
      <c r="DA10" s="14"/>
    </row>
    <row r="11" spans="1:105" ht="26.1" customHeight="1">
      <c r="A11" s="18" t="s">
        <v>426</v>
      </c>
      <c r="B11" s="14" t="s">
        <v>427</v>
      </c>
      <c r="C11" s="20" t="s">
        <v>290</v>
      </c>
      <c r="D11" s="16" t="s">
        <v>428</v>
      </c>
      <c r="E11" s="25" t="s">
        <v>234</v>
      </c>
      <c r="F11" s="14" t="s">
        <v>429</v>
      </c>
      <c r="G11" s="11"/>
      <c r="H11" s="14" t="s">
        <v>430</v>
      </c>
      <c r="I11" s="25" t="s">
        <v>431</v>
      </c>
      <c r="J11" s="25" t="s">
        <v>234</v>
      </c>
      <c r="K11" s="14" t="s">
        <v>432</v>
      </c>
      <c r="L11" s="20" t="s">
        <v>290</v>
      </c>
      <c r="M11" s="16" t="s">
        <v>433</v>
      </c>
      <c r="N11" s="14" t="s">
        <v>234</v>
      </c>
      <c r="O11" s="14" t="s">
        <v>234</v>
      </c>
      <c r="P11" s="14" t="s">
        <v>234</v>
      </c>
      <c r="Q11" s="14" t="s">
        <v>273</v>
      </c>
      <c r="R11" s="20" t="s">
        <v>290</v>
      </c>
      <c r="S11" s="20" t="s">
        <v>290</v>
      </c>
      <c r="T11" s="14" t="s">
        <v>434</v>
      </c>
      <c r="U11" s="20" t="s">
        <v>290</v>
      </c>
      <c r="V11" s="14" t="s">
        <v>234</v>
      </c>
      <c r="W11" s="14" t="s">
        <v>234</v>
      </c>
      <c r="X11" s="14" t="s">
        <v>435</v>
      </c>
      <c r="Y11" s="14" t="s">
        <v>273</v>
      </c>
      <c r="Z11" s="14" t="s">
        <v>273</v>
      </c>
      <c r="AA11" s="25"/>
      <c r="AB11" s="14"/>
      <c r="AC11" s="14" t="s">
        <v>273</v>
      </c>
      <c r="AD11" s="14"/>
      <c r="AE11" s="14" t="s">
        <v>234</v>
      </c>
      <c r="AF11" s="14" t="s">
        <v>273</v>
      </c>
      <c r="AG11" s="14" t="s">
        <v>234</v>
      </c>
      <c r="AH11" s="14" t="s">
        <v>234</v>
      </c>
      <c r="AI11" s="14" t="s">
        <v>234</v>
      </c>
      <c r="AJ11" s="14" t="s">
        <v>273</v>
      </c>
      <c r="AK11" s="20" t="s">
        <v>290</v>
      </c>
      <c r="AL11" s="20" t="s">
        <v>290</v>
      </c>
      <c r="AM11" s="20" t="s">
        <v>290</v>
      </c>
      <c r="AN11" s="14" t="s">
        <v>234</v>
      </c>
      <c r="AO11" s="14" t="s">
        <v>234</v>
      </c>
      <c r="AP11" s="25" t="s">
        <v>436</v>
      </c>
      <c r="AQ11" s="14" t="s">
        <v>10</v>
      </c>
      <c r="AR11" s="14" t="s">
        <v>234</v>
      </c>
      <c r="AS11" s="14" t="s">
        <v>273</v>
      </c>
      <c r="AT11" s="11" t="s">
        <v>437</v>
      </c>
      <c r="AU11" s="11" t="s">
        <v>404</v>
      </c>
      <c r="AV11" s="14" t="s">
        <v>273</v>
      </c>
      <c r="AW11" s="14" t="s">
        <v>407</v>
      </c>
      <c r="AX11" s="14" t="s">
        <v>407</v>
      </c>
      <c r="AY11" s="14" t="s">
        <v>407</v>
      </c>
      <c r="AZ11" s="14" t="s">
        <v>407</v>
      </c>
      <c r="BA11" s="25" t="s">
        <v>273</v>
      </c>
      <c r="BB11" s="25" t="s">
        <v>273</v>
      </c>
      <c r="BC11" s="25" t="s">
        <v>273</v>
      </c>
      <c r="BD11" s="21" t="s">
        <v>438</v>
      </c>
      <c r="BE11" s="14" t="s">
        <v>439</v>
      </c>
      <c r="BF11" s="20" t="s">
        <v>440</v>
      </c>
      <c r="BG11" s="20" t="s">
        <v>441</v>
      </c>
      <c r="BH11" s="20" t="s">
        <v>442</v>
      </c>
      <c r="BI11" s="14" t="s">
        <v>443</v>
      </c>
      <c r="BJ11" s="14" t="s">
        <v>273</v>
      </c>
      <c r="BK11" s="28" t="s">
        <v>444</v>
      </c>
      <c r="BL11" s="16" t="s">
        <v>445</v>
      </c>
      <c r="BM11" s="25" t="s">
        <v>406</v>
      </c>
      <c r="BN11" s="14" t="s">
        <v>366</v>
      </c>
      <c r="BO11" s="14" t="s">
        <v>366</v>
      </c>
      <c r="BP11" s="14"/>
      <c r="BQ11" s="14"/>
      <c r="BR11" s="14"/>
      <c r="BS11" s="14"/>
      <c r="BT11" s="14"/>
      <c r="BU11" s="25" t="s">
        <v>310</v>
      </c>
      <c r="BV11" s="25" t="s">
        <v>366</v>
      </c>
      <c r="BW11" s="25" t="s">
        <v>366</v>
      </c>
      <c r="BX11" s="25" t="s">
        <v>366</v>
      </c>
      <c r="BY11" s="14" t="s">
        <v>446</v>
      </c>
      <c r="BZ11" s="25"/>
      <c r="CA11" s="14" t="s">
        <v>273</v>
      </c>
      <c r="CB11" s="25" t="s">
        <v>310</v>
      </c>
      <c r="CC11" s="14" t="s">
        <v>447</v>
      </c>
      <c r="CD11" s="25" t="s">
        <v>448</v>
      </c>
      <c r="CE11" s="25" t="s">
        <v>273</v>
      </c>
      <c r="CF11" s="14" t="s">
        <v>273</v>
      </c>
      <c r="CG11" s="16" t="s">
        <v>310</v>
      </c>
      <c r="CH11" s="14" t="s">
        <v>273</v>
      </c>
      <c r="CI11" s="14" t="s">
        <v>366</v>
      </c>
      <c r="CJ11" s="14" t="s">
        <v>234</v>
      </c>
      <c r="CK11" s="14" t="s">
        <v>234</v>
      </c>
      <c r="CL11" s="14" t="s">
        <v>449</v>
      </c>
      <c r="CM11" s="25" t="s">
        <v>450</v>
      </c>
      <c r="CN11" s="14" t="s">
        <v>451</v>
      </c>
      <c r="CO11" s="14" t="s">
        <v>452</v>
      </c>
      <c r="CP11" s="14"/>
      <c r="CQ11" s="14"/>
      <c r="CR11" s="25" t="s">
        <v>425</v>
      </c>
      <c r="CS11" s="25"/>
      <c r="CT11" s="14"/>
      <c r="CU11" s="14"/>
      <c r="CV11" s="14"/>
      <c r="CW11" s="14"/>
      <c r="CX11" s="14"/>
      <c r="CY11" s="14"/>
      <c r="CZ11" s="14"/>
      <c r="DA11" s="14"/>
    </row>
    <row r="12" spans="1:105" ht="26.1" customHeight="1">
      <c r="A12" s="18" t="s">
        <v>453</v>
      </c>
      <c r="B12" s="20" t="s">
        <v>290</v>
      </c>
      <c r="C12" s="25"/>
      <c r="D12" s="25" t="s">
        <v>234</v>
      </c>
      <c r="E12" s="20" t="s">
        <v>290</v>
      </c>
      <c r="F12" s="25" t="s">
        <v>454</v>
      </c>
      <c r="G12" s="29"/>
      <c r="H12" s="25" t="s">
        <v>455</v>
      </c>
      <c r="I12" s="20" t="s">
        <v>456</v>
      </c>
      <c r="J12" s="20" t="s">
        <v>290</v>
      </c>
      <c r="K12" s="14" t="s">
        <v>457</v>
      </c>
      <c r="L12" s="25" t="s">
        <v>458</v>
      </c>
      <c r="M12" s="25" t="s">
        <v>459</v>
      </c>
      <c r="N12" s="20" t="s">
        <v>290</v>
      </c>
      <c r="O12" s="20" t="s">
        <v>290</v>
      </c>
      <c r="P12" s="20" t="s">
        <v>290</v>
      </c>
      <c r="Q12" s="14" t="s">
        <v>234</v>
      </c>
      <c r="R12" s="14"/>
      <c r="S12" s="25"/>
      <c r="T12" s="14" t="s">
        <v>234</v>
      </c>
      <c r="U12" s="25"/>
      <c r="V12" s="20" t="s">
        <v>290</v>
      </c>
      <c r="W12" s="25" t="s">
        <v>460</v>
      </c>
      <c r="X12" s="14" t="s">
        <v>331</v>
      </c>
      <c r="Y12" s="14" t="s">
        <v>234</v>
      </c>
      <c r="Z12" s="14" t="s">
        <v>234</v>
      </c>
      <c r="AA12" s="14"/>
      <c r="AB12" s="25"/>
      <c r="AC12" s="14" t="s">
        <v>234</v>
      </c>
      <c r="AD12" s="29"/>
      <c r="AE12" s="20" t="s">
        <v>290</v>
      </c>
      <c r="AF12" s="14" t="s">
        <v>461</v>
      </c>
      <c r="AG12" s="20" t="s">
        <v>290</v>
      </c>
      <c r="AH12" s="20" t="s">
        <v>290</v>
      </c>
      <c r="AI12" s="20" t="s">
        <v>290</v>
      </c>
      <c r="AJ12" s="14" t="s">
        <v>234</v>
      </c>
      <c r="AK12" s="25"/>
      <c r="AL12" s="25"/>
      <c r="AM12" s="25"/>
      <c r="AN12" s="20" t="s">
        <v>290</v>
      </c>
      <c r="AO12" s="20" t="s">
        <v>290</v>
      </c>
      <c r="AP12" s="14" t="s">
        <v>234</v>
      </c>
      <c r="AQ12" s="14" t="s">
        <v>339</v>
      </c>
      <c r="AR12" s="14" t="s">
        <v>462</v>
      </c>
      <c r="AS12" s="14" t="s">
        <v>407</v>
      </c>
      <c r="AT12" s="11" t="s">
        <v>234</v>
      </c>
      <c r="AU12" s="11" t="s">
        <v>437</v>
      </c>
      <c r="AV12" s="14" t="s">
        <v>407</v>
      </c>
      <c r="AW12" s="20" t="s">
        <v>290</v>
      </c>
      <c r="AX12" s="20" t="s">
        <v>290</v>
      </c>
      <c r="AY12" s="20" t="s">
        <v>290</v>
      </c>
      <c r="AZ12" s="20" t="s">
        <v>290</v>
      </c>
      <c r="BA12" s="25" t="s">
        <v>463</v>
      </c>
      <c r="BB12" s="14" t="s">
        <v>407</v>
      </c>
      <c r="BC12" s="14" t="s">
        <v>407</v>
      </c>
      <c r="BD12" s="21" t="s">
        <v>458</v>
      </c>
      <c r="BE12" s="25" t="s">
        <v>273</v>
      </c>
      <c r="BF12" s="20" t="s">
        <v>464</v>
      </c>
      <c r="BG12" s="20" t="s">
        <v>465</v>
      </c>
      <c r="BH12" s="20" t="s">
        <v>466</v>
      </c>
      <c r="BI12" s="16" t="s">
        <v>467</v>
      </c>
      <c r="BJ12" s="25" t="s">
        <v>310</v>
      </c>
      <c r="BK12" s="30" t="s">
        <v>468</v>
      </c>
      <c r="BL12" s="14" t="s">
        <v>469</v>
      </c>
      <c r="BM12" s="16" t="s">
        <v>273</v>
      </c>
      <c r="BN12" s="25"/>
      <c r="BO12" s="25"/>
      <c r="BP12" s="25"/>
      <c r="BQ12" s="25"/>
      <c r="BR12" s="25"/>
      <c r="BS12" s="25"/>
      <c r="BT12" s="25"/>
      <c r="BU12" s="14" t="s">
        <v>366</v>
      </c>
      <c r="BV12" s="14"/>
      <c r="BW12" s="25"/>
      <c r="BX12" s="25"/>
      <c r="BY12" s="16" t="s">
        <v>470</v>
      </c>
      <c r="BZ12" s="25"/>
      <c r="CA12" s="16" t="s">
        <v>310</v>
      </c>
      <c r="CB12" s="25" t="s">
        <v>366</v>
      </c>
      <c r="CC12" s="16" t="s">
        <v>471</v>
      </c>
      <c r="CD12" s="25" t="s">
        <v>369</v>
      </c>
      <c r="CE12" s="25" t="s">
        <v>310</v>
      </c>
      <c r="CF12" s="16" t="s">
        <v>310</v>
      </c>
      <c r="CG12" s="16" t="s">
        <v>366</v>
      </c>
      <c r="CH12" s="25" t="s">
        <v>472</v>
      </c>
      <c r="CI12" s="14"/>
      <c r="CJ12" s="14" t="s">
        <v>473</v>
      </c>
      <c r="CK12" s="14" t="s">
        <v>473</v>
      </c>
      <c r="CL12" s="14" t="s">
        <v>474</v>
      </c>
      <c r="CM12" s="25" t="s">
        <v>366</v>
      </c>
      <c r="CN12" s="25" t="s">
        <v>475</v>
      </c>
      <c r="CO12" s="14" t="s">
        <v>476</v>
      </c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</row>
    <row r="13" spans="1:105" ht="26.1" customHeight="1">
      <c r="A13" s="18" t="s">
        <v>477</v>
      </c>
      <c r="B13" s="25"/>
      <c r="C13" s="25"/>
      <c r="D13" s="20" t="s">
        <v>290</v>
      </c>
      <c r="E13" s="25"/>
      <c r="F13" s="20" t="s">
        <v>290</v>
      </c>
      <c r="G13" s="29"/>
      <c r="H13" s="25" t="s">
        <v>478</v>
      </c>
      <c r="I13" s="20" t="s">
        <v>479</v>
      </c>
      <c r="J13" s="25"/>
      <c r="K13" s="20" t="s">
        <v>290</v>
      </c>
      <c r="L13" s="25" t="s">
        <v>480</v>
      </c>
      <c r="M13" s="20" t="s">
        <v>481</v>
      </c>
      <c r="N13" s="25"/>
      <c r="O13" s="25"/>
      <c r="P13" s="25"/>
      <c r="Q13" s="20" t="s">
        <v>290</v>
      </c>
      <c r="R13" s="14"/>
      <c r="S13" s="25"/>
      <c r="T13" s="20" t="s">
        <v>290</v>
      </c>
      <c r="U13" s="31"/>
      <c r="V13" s="14"/>
      <c r="W13" s="20" t="s">
        <v>290</v>
      </c>
      <c r="X13" s="14" t="s">
        <v>407</v>
      </c>
      <c r="Y13" s="20" t="s">
        <v>290</v>
      </c>
      <c r="Z13" s="20" t="s">
        <v>290</v>
      </c>
      <c r="AA13" s="25"/>
      <c r="AB13" s="25"/>
      <c r="AC13" s="20" t="s">
        <v>290</v>
      </c>
      <c r="AD13" s="25"/>
      <c r="AE13" s="25"/>
      <c r="AF13" s="14" t="s">
        <v>234</v>
      </c>
      <c r="AG13" s="25"/>
      <c r="AH13" s="25"/>
      <c r="AI13" s="25"/>
      <c r="AJ13" s="20" t="s">
        <v>290</v>
      </c>
      <c r="AK13" s="21"/>
      <c r="AL13" s="21"/>
      <c r="AM13" s="17"/>
      <c r="AN13" s="29"/>
      <c r="AO13" s="29"/>
      <c r="AP13" s="20" t="s">
        <v>290</v>
      </c>
      <c r="AQ13" s="14" t="s">
        <v>234</v>
      </c>
      <c r="AR13" s="20" t="s">
        <v>290</v>
      </c>
      <c r="AS13" s="20" t="s">
        <v>290</v>
      </c>
      <c r="AT13" s="20" t="s">
        <v>290</v>
      </c>
      <c r="AU13" s="20" t="s">
        <v>290</v>
      </c>
      <c r="AV13" s="20" t="s">
        <v>290</v>
      </c>
      <c r="AW13" s="25"/>
      <c r="AX13" s="25"/>
      <c r="AY13" s="25"/>
      <c r="AZ13" s="25"/>
      <c r="BA13" s="20" t="s">
        <v>290</v>
      </c>
      <c r="BB13" s="20" t="s">
        <v>290</v>
      </c>
      <c r="BC13" s="20" t="s">
        <v>290</v>
      </c>
      <c r="BD13" s="20" t="s">
        <v>290</v>
      </c>
      <c r="BE13" s="25" t="s">
        <v>482</v>
      </c>
      <c r="BF13" s="20" t="s">
        <v>483</v>
      </c>
      <c r="BG13" s="20" t="s">
        <v>484</v>
      </c>
      <c r="BH13" s="20" t="s">
        <v>485</v>
      </c>
      <c r="BI13" s="25" t="s">
        <v>486</v>
      </c>
      <c r="BJ13" s="16" t="s">
        <v>366</v>
      </c>
      <c r="BK13" s="30" t="s">
        <v>487</v>
      </c>
      <c r="BL13" s="16" t="s">
        <v>488</v>
      </c>
      <c r="BM13" s="25" t="s">
        <v>310</v>
      </c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16" t="s">
        <v>310</v>
      </c>
      <c r="BZ13" s="32"/>
      <c r="CA13" s="25" t="s">
        <v>366</v>
      </c>
      <c r="CB13" s="21"/>
      <c r="CC13" s="16" t="s">
        <v>489</v>
      </c>
      <c r="CD13" s="25" t="s">
        <v>366</v>
      </c>
      <c r="CE13" s="25" t="s">
        <v>366</v>
      </c>
      <c r="CF13" s="25" t="s">
        <v>366</v>
      </c>
      <c r="CG13" s="25"/>
      <c r="CH13" s="16" t="s">
        <v>310</v>
      </c>
      <c r="CI13" s="16"/>
      <c r="CJ13" s="14" t="s">
        <v>490</v>
      </c>
      <c r="CK13" s="14" t="s">
        <v>490</v>
      </c>
      <c r="CL13" s="14" t="s">
        <v>491</v>
      </c>
      <c r="CM13" s="25"/>
      <c r="CN13" s="25" t="s">
        <v>492</v>
      </c>
      <c r="CO13" s="25" t="s">
        <v>493</v>
      </c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</row>
    <row r="14" spans="1:105" ht="26.1" customHeight="1">
      <c r="A14" s="18" t="s">
        <v>494</v>
      </c>
      <c r="B14" s="32"/>
      <c r="C14" s="32"/>
      <c r="D14" s="25"/>
      <c r="E14" s="32"/>
      <c r="F14" s="32"/>
      <c r="G14" s="33"/>
      <c r="H14" s="25" t="s">
        <v>495</v>
      </c>
      <c r="I14" s="25" t="s">
        <v>496</v>
      </c>
      <c r="J14" s="32"/>
      <c r="K14" s="34"/>
      <c r="L14" s="32"/>
      <c r="M14" s="16" t="s">
        <v>234</v>
      </c>
      <c r="N14" s="32"/>
      <c r="O14" s="32"/>
      <c r="P14" s="33"/>
      <c r="Q14" s="25"/>
      <c r="R14" s="14"/>
      <c r="S14" s="32"/>
      <c r="T14" s="32"/>
      <c r="U14" s="32"/>
      <c r="V14" s="32"/>
      <c r="W14" s="32"/>
      <c r="X14" s="20" t="s">
        <v>290</v>
      </c>
      <c r="Y14" s="14"/>
      <c r="Z14" s="14"/>
      <c r="AA14" s="33"/>
      <c r="AB14" s="32"/>
      <c r="AC14" s="14"/>
      <c r="AD14" s="32"/>
      <c r="AE14" s="32"/>
      <c r="AF14" s="20" t="s">
        <v>290</v>
      </c>
      <c r="AG14" s="32"/>
      <c r="AH14" s="14"/>
      <c r="AI14" s="35"/>
      <c r="AJ14" s="32"/>
      <c r="AK14" s="36"/>
      <c r="AL14" s="36"/>
      <c r="AM14" s="37"/>
      <c r="AN14" s="33"/>
      <c r="AO14" s="32"/>
      <c r="AP14" s="29"/>
      <c r="AQ14" s="20" t="s">
        <v>290</v>
      </c>
      <c r="AR14" s="14"/>
      <c r="AS14" s="25" t="s">
        <v>234</v>
      </c>
      <c r="AT14" s="11"/>
      <c r="AU14" s="11"/>
      <c r="AV14" s="25"/>
      <c r="AW14" s="14"/>
      <c r="AX14" s="32"/>
      <c r="AY14" s="32"/>
      <c r="AZ14" s="25"/>
      <c r="BA14" s="25"/>
      <c r="BB14" s="25"/>
      <c r="BC14" s="25"/>
      <c r="BD14" s="25"/>
      <c r="BE14" s="20" t="s">
        <v>290</v>
      </c>
      <c r="BF14" s="20" t="s">
        <v>497</v>
      </c>
      <c r="BG14" s="20" t="s">
        <v>498</v>
      </c>
      <c r="BH14" s="20" t="s">
        <v>497</v>
      </c>
      <c r="BI14" s="25" t="s">
        <v>499</v>
      </c>
      <c r="BJ14" s="32"/>
      <c r="BK14" s="25" t="s">
        <v>273</v>
      </c>
      <c r="BL14" s="16" t="s">
        <v>114</v>
      </c>
      <c r="BM14" s="16" t="s">
        <v>366</v>
      </c>
      <c r="BN14" s="32"/>
      <c r="BO14" s="32"/>
      <c r="BP14" s="32"/>
      <c r="BQ14" s="32"/>
      <c r="BR14" s="32"/>
      <c r="BS14" s="32"/>
      <c r="BT14" s="32"/>
      <c r="BU14" s="25"/>
      <c r="BV14" s="25"/>
      <c r="BW14" s="25"/>
      <c r="BX14" s="25"/>
      <c r="BY14" s="25" t="s">
        <v>366</v>
      </c>
      <c r="BZ14" s="32"/>
      <c r="CA14" s="25"/>
      <c r="CB14" s="36"/>
      <c r="CC14" s="25" t="s">
        <v>310</v>
      </c>
      <c r="CD14" s="32"/>
      <c r="CE14" s="32"/>
      <c r="CF14" s="32"/>
      <c r="CG14" s="25"/>
      <c r="CH14" s="14" t="s">
        <v>366</v>
      </c>
      <c r="CI14" s="14"/>
      <c r="CJ14" s="14"/>
      <c r="CK14" s="14"/>
      <c r="CL14" s="14" t="s">
        <v>366</v>
      </c>
      <c r="CM14" s="32"/>
      <c r="CN14" s="27" t="s">
        <v>383</v>
      </c>
      <c r="CO14" s="25" t="s">
        <v>366</v>
      </c>
      <c r="CP14" s="25"/>
      <c r="CR14" s="32"/>
      <c r="CS14" s="32"/>
      <c r="CT14" s="32"/>
      <c r="CU14" s="32"/>
      <c r="CV14" s="32"/>
      <c r="CW14" s="32"/>
      <c r="CX14" s="32"/>
      <c r="CY14" s="32"/>
      <c r="CZ14" s="32"/>
      <c r="DA14" s="32"/>
    </row>
    <row r="15" spans="1:105" ht="26.1" customHeight="1">
      <c r="A15" s="18" t="s">
        <v>500</v>
      </c>
      <c r="B15" s="32"/>
      <c r="C15" s="32"/>
      <c r="D15" s="32"/>
      <c r="E15" s="32"/>
      <c r="F15" s="32"/>
      <c r="G15" s="33"/>
      <c r="H15" s="20" t="s">
        <v>290</v>
      </c>
      <c r="I15" s="25" t="s">
        <v>234</v>
      </c>
      <c r="J15" s="32"/>
      <c r="K15" s="34"/>
      <c r="L15" s="32"/>
      <c r="M15" s="25" t="s">
        <v>501</v>
      </c>
      <c r="N15" s="32"/>
      <c r="O15" s="32"/>
      <c r="P15" s="32"/>
      <c r="Q15" s="25"/>
      <c r="R15" s="14"/>
      <c r="S15" s="32"/>
      <c r="T15" s="32"/>
      <c r="U15" s="32"/>
      <c r="V15" s="32"/>
      <c r="W15" s="32"/>
      <c r="X15" s="32"/>
      <c r="Y15" s="14"/>
      <c r="Z15" s="14"/>
      <c r="AA15" s="32"/>
      <c r="AB15" s="32"/>
      <c r="AC15" s="14"/>
      <c r="AD15" s="32"/>
      <c r="AE15" s="32"/>
      <c r="AF15" s="14"/>
      <c r="AG15" s="25"/>
      <c r="AH15" s="25"/>
      <c r="AI15" s="32"/>
      <c r="AJ15" s="14"/>
      <c r="AK15" s="36"/>
      <c r="AL15" s="36"/>
      <c r="AM15" s="36"/>
      <c r="AN15" s="33"/>
      <c r="AO15" s="32"/>
      <c r="AP15" s="32"/>
      <c r="AQ15" s="32"/>
      <c r="AR15" s="32"/>
      <c r="AS15" s="25"/>
      <c r="AT15" s="32"/>
      <c r="AU15" s="32"/>
      <c r="AV15" s="11"/>
      <c r="AW15" s="32"/>
      <c r="AX15" s="32"/>
      <c r="AY15" s="32"/>
      <c r="AZ15" s="32"/>
      <c r="BA15" s="25"/>
      <c r="BB15" s="32"/>
      <c r="BC15" s="32"/>
      <c r="BD15" s="36"/>
      <c r="BE15" s="32"/>
      <c r="BF15" s="20" t="s">
        <v>502</v>
      </c>
      <c r="BG15" s="20" t="s">
        <v>503</v>
      </c>
      <c r="BH15" s="20" t="s">
        <v>498</v>
      </c>
      <c r="BI15" s="25" t="s">
        <v>366</v>
      </c>
      <c r="BJ15" s="32"/>
      <c r="BK15" s="25" t="s">
        <v>463</v>
      </c>
      <c r="BL15" s="25" t="s">
        <v>504</v>
      </c>
      <c r="BM15" s="25"/>
      <c r="BN15" s="32"/>
      <c r="BO15" s="32"/>
      <c r="BP15" s="32"/>
      <c r="BQ15" s="32"/>
      <c r="BR15" s="32"/>
      <c r="BS15" s="32"/>
      <c r="BT15" s="32"/>
      <c r="BU15" s="14"/>
      <c r="BV15" s="25"/>
      <c r="BW15" s="25"/>
      <c r="BX15" s="25"/>
      <c r="BY15" s="32"/>
      <c r="BZ15" s="32"/>
      <c r="CA15" s="32"/>
      <c r="CB15" s="36"/>
      <c r="CC15" s="25" t="s">
        <v>366</v>
      </c>
      <c r="CD15" s="32"/>
      <c r="CE15" s="32"/>
      <c r="CF15" s="32"/>
      <c r="CG15" s="32"/>
      <c r="CH15" s="32"/>
      <c r="CI15" s="32"/>
      <c r="CJ15" s="14"/>
      <c r="CK15" s="14"/>
      <c r="CL15" s="32"/>
      <c r="CM15" s="32"/>
      <c r="CN15" s="25" t="s">
        <v>366</v>
      </c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</row>
    <row r="16" spans="1:105" ht="26.1" customHeight="1">
      <c r="A16" s="18" t="s">
        <v>505</v>
      </c>
      <c r="B16" s="32"/>
      <c r="C16" s="32"/>
      <c r="D16" s="32"/>
      <c r="E16" s="32"/>
      <c r="F16" s="32"/>
      <c r="G16" s="33"/>
      <c r="H16" s="25" t="s">
        <v>506</v>
      </c>
      <c r="I16" s="20" t="s">
        <v>290</v>
      </c>
      <c r="J16" s="32"/>
      <c r="K16" s="34"/>
      <c r="L16" s="32"/>
      <c r="M16" s="25" t="s">
        <v>507</v>
      </c>
      <c r="N16" s="32"/>
      <c r="O16" s="32"/>
      <c r="P16" s="32"/>
      <c r="Q16" s="25"/>
      <c r="R16" s="32"/>
      <c r="S16" s="32"/>
      <c r="T16" s="32"/>
      <c r="U16" s="32"/>
      <c r="V16" s="32"/>
      <c r="W16" s="32"/>
      <c r="X16" s="32"/>
      <c r="Y16" s="14"/>
      <c r="Z16" s="14"/>
      <c r="AA16" s="32"/>
      <c r="AB16" s="32"/>
      <c r="AC16" s="14"/>
      <c r="AD16" s="32"/>
      <c r="AE16" s="32"/>
      <c r="AF16" s="25"/>
      <c r="AG16" s="25"/>
      <c r="AH16" s="25"/>
      <c r="AI16" s="32"/>
      <c r="AJ16" s="25"/>
      <c r="AK16" s="38"/>
      <c r="AL16" s="36"/>
      <c r="AM16" s="36"/>
      <c r="AN16" s="33"/>
      <c r="AO16" s="32"/>
      <c r="AP16" s="32"/>
      <c r="AQ16" s="32"/>
      <c r="AR16" s="32"/>
      <c r="AS16" s="25"/>
      <c r="AT16" s="32"/>
      <c r="AU16" s="32"/>
      <c r="AV16" s="25"/>
      <c r="AW16" s="32"/>
      <c r="AX16" s="32"/>
      <c r="AY16" s="32"/>
      <c r="AZ16" s="32"/>
      <c r="BA16" s="32"/>
      <c r="BB16" s="32"/>
      <c r="BC16" s="32"/>
      <c r="BD16" s="36"/>
      <c r="BE16" s="32"/>
      <c r="BF16" s="20" t="s">
        <v>290</v>
      </c>
      <c r="BG16" s="20"/>
      <c r="BH16" s="20" t="s">
        <v>290</v>
      </c>
      <c r="BI16" s="25"/>
      <c r="BJ16" s="32"/>
      <c r="BK16" s="25" t="s">
        <v>366</v>
      </c>
      <c r="BL16" s="14" t="s">
        <v>366</v>
      </c>
      <c r="BM16" s="16"/>
      <c r="BN16" s="32"/>
      <c r="BO16" s="32"/>
      <c r="BP16" s="32"/>
      <c r="BQ16" s="32"/>
      <c r="BR16" s="32"/>
      <c r="BS16" s="32"/>
      <c r="BT16" s="32"/>
      <c r="BU16" s="32"/>
      <c r="BY16" s="32"/>
      <c r="BZ16" s="32"/>
      <c r="CA16" s="32"/>
      <c r="CB16" s="36"/>
      <c r="CC16" s="32"/>
      <c r="CD16" s="32"/>
      <c r="CE16" s="32"/>
      <c r="CF16" s="32"/>
      <c r="CG16" s="32"/>
      <c r="CH16" s="32"/>
      <c r="CI16" s="32"/>
      <c r="CJ16" s="14"/>
      <c r="CK16" s="14"/>
      <c r="CL16" s="32"/>
      <c r="CM16" s="32"/>
      <c r="CN16" s="25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</row>
    <row r="17" spans="1:52" ht="25.7" customHeight="1">
      <c r="A17" s="18"/>
      <c r="C17" s="39"/>
      <c r="I17" s="25"/>
      <c r="M17" s="20" t="s">
        <v>290</v>
      </c>
      <c r="P17" s="39"/>
      <c r="S17" s="22"/>
      <c r="W17" s="39"/>
      <c r="X17" s="32"/>
      <c r="Z17" s="39"/>
      <c r="AK17" s="40"/>
      <c r="AZ17" s="39"/>
    </row>
    <row r="18" spans="1:52" ht="25.7" customHeight="1">
      <c r="A18" s="18"/>
      <c r="I18" s="20"/>
      <c r="M18" s="20"/>
    </row>
    <row r="19" spans="1:52" ht="25.7" customHeight="1">
      <c r="A19" s="18"/>
    </row>
    <row r="20" spans="1:52" ht="26.1" customHeight="1">
      <c r="A20" s="41"/>
    </row>
    <row r="21" spans="1:52" ht="26.1" customHeight="1">
      <c r="A21" s="41" t="s">
        <v>508</v>
      </c>
    </row>
    <row r="22" spans="1:52" ht="26.1" customHeight="1">
      <c r="A22" s="41" t="s">
        <v>509</v>
      </c>
    </row>
    <row r="23" spans="1:52" ht="26.1" customHeight="1">
      <c r="A23" s="41" t="s">
        <v>510</v>
      </c>
    </row>
    <row r="26" spans="1:52" ht="26.1" customHeight="1">
      <c r="A26" s="42" t="s">
        <v>511</v>
      </c>
    </row>
    <row r="27" spans="1:52" ht="26.1" customHeight="1">
      <c r="A27" s="42" t="s">
        <v>512</v>
      </c>
    </row>
    <row r="28" spans="1:52" ht="26.1" customHeight="1">
      <c r="A28" s="42" t="s">
        <v>513</v>
      </c>
    </row>
  </sheetData>
  <sheetProtection algorithmName="SHA-512" hashValue="QJv7NdV2l2d22gTZEWMh+Uc/aVqG+cdvngPoBqOJNJOlHgM8uaVShRs5P5CG33q6D746FedD0onTiyMdgtzJpw==" saltValue="25XPQyAvfG1zgbmcoETmyg==" spinCount="100000" sheet="1" objects="1" scenarios="1"/>
  <sortState xmlns:xlrd2="http://schemas.microsoft.com/office/spreadsheetml/2017/richdata2" columnSort="1" ref="B1:CS16">
    <sortCondition ref="B1:CS1"/>
  </sortState>
  <conditionalFormatting sqref="B3:D16">
    <cfRule type="expression" dxfId="81" priority="8">
      <formula>MOD(COLUMN(),2)=0</formula>
    </cfRule>
  </conditionalFormatting>
  <conditionalFormatting sqref="B17:H18 B19:AJ1048576">
    <cfRule type="expression" dxfId="80" priority="9">
      <formula>MOD(COLUMN(),2)=0</formula>
    </cfRule>
  </conditionalFormatting>
  <conditionalFormatting sqref="B1:CR2 BL3:BT3 BV3:CP3 BH3:BK9 AK3:BG1048576 BY4:CP9 BM4:BT16 BL5:BL16 BW7:BX15 CK10:CN10 CP10:CR13 BY10:CI14 CJ11:CK14 CM11:CO14 CL12:CL14 CR14 BY15:CR1048576 BV16:BX1048576 BH17:BU1048576">
    <cfRule type="expression" dxfId="79" priority="13">
      <formula>MOD(COLUMN(),2)=0</formula>
    </cfRule>
  </conditionalFormatting>
  <conditionalFormatting sqref="F15:H16">
    <cfRule type="expression" dxfId="78" priority="10">
      <formula>MOD(COLUMN(),2)=0</formula>
    </cfRule>
  </conditionalFormatting>
  <conditionalFormatting sqref="F3:L14">
    <cfRule type="expression" dxfId="77" priority="3">
      <formula>MOD(COLUMN(),2)=0</formula>
    </cfRule>
  </conditionalFormatting>
  <conditionalFormatting sqref="I15:L18">
    <cfRule type="expression" dxfId="76" priority="2">
      <formula>MOD(COLUMN(),2)=0</formula>
    </cfRule>
  </conditionalFormatting>
  <conditionalFormatting sqref="M3:AJ18">
    <cfRule type="expression" dxfId="75" priority="4">
      <formula>MOD(COLUMN(),2)=0</formula>
    </cfRule>
  </conditionalFormatting>
  <conditionalFormatting sqref="BA12:BB13">
    <cfRule type="expression" dxfId="74" priority="11">
      <formula>MOD(COLUMN(),2)=0</formula>
    </cfRule>
  </conditionalFormatting>
  <conditionalFormatting sqref="BH10:BJ16 CP14 BK14:BK16">
    <cfRule type="expression" dxfId="73" priority="12">
      <formula>MOD(COLUMN(),2)=0</formula>
    </cfRule>
  </conditionalFormatting>
  <conditionalFormatting sqref="BU3:BU15">
    <cfRule type="expression" dxfId="72" priority="1">
      <formula>MOD(COLUMN(),2)=0</formula>
    </cfRule>
  </conditionalFormatting>
  <conditionalFormatting sqref="BV5:BV15">
    <cfRule type="expression" dxfId="71" priority="5">
      <formula>MOD(COLUMN(),2)=0</formula>
    </cfRule>
  </conditionalFormatting>
  <conditionalFormatting sqref="BW4:BX4">
    <cfRule type="expression" dxfId="70" priority="6">
      <formula>MOD(COLUMN(),2)=0</formula>
    </cfRule>
  </conditionalFormatting>
  <conditionalFormatting sqref="CQ3:CR9">
    <cfRule type="expression" dxfId="69" priority="7">
      <formula>MOD(COLUMN(),2)=0</formula>
    </cfRule>
  </conditionalFormatting>
  <conditionalFormatting sqref="CS1:DB1048576">
    <cfRule type="expression" dxfId="68" priority="14">
      <formula>MOD(COLUMN(),2)=0</formula>
    </cfRule>
  </conditionalFormatting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C06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C07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C08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C09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C10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C11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C12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C13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C14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C15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A51"/>
  <sheetViews>
    <sheetView showGridLines="0" tabSelected="1" view="pageBreakPreview" workbookViewId="0">
      <pane xSplit="3" ySplit="7" topLeftCell="D8" activePane="bottomRight" state="frozen"/>
      <selection activeCell="E8" sqref="E8"/>
      <selection pane="topRight"/>
      <selection pane="bottomLeft"/>
      <selection pane="bottomRight" activeCell="C4" sqref="C4:H5"/>
    </sheetView>
  </sheetViews>
  <sheetFormatPr baseColWidth="10" defaultRowHeight="14.25"/>
  <cols>
    <col min="1" max="1" width="6.140625" style="44" customWidth="1"/>
    <col min="2" max="2" width="27" style="43" customWidth="1"/>
    <col min="3" max="3" width="21.42578125" style="43" customWidth="1"/>
    <col min="4" max="4" width="17.5703125" style="43" customWidth="1"/>
    <col min="5" max="5" width="40.85546875" style="43" customWidth="1"/>
    <col min="6" max="6" width="24.140625" style="43" bestFit="1" customWidth="1"/>
    <col min="7" max="7" width="15.140625" style="43" customWidth="1"/>
    <col min="8" max="8" width="12.42578125" style="45" customWidth="1"/>
    <col min="9" max="9" width="5.140625" style="43" customWidth="1"/>
    <col min="10" max="10" width="14.85546875" style="43" customWidth="1"/>
    <col min="11" max="11" width="16.5703125" style="43" customWidth="1"/>
    <col min="12" max="12" width="14.5703125" style="43" customWidth="1"/>
    <col min="13" max="13" width="14.42578125" style="43" customWidth="1"/>
    <col min="14" max="14" width="17" style="43" customWidth="1"/>
    <col min="15" max="15" width="16.140625" style="43" customWidth="1"/>
    <col min="16" max="16" width="16.42578125" style="43" customWidth="1"/>
    <col min="17" max="17" width="11.5703125" style="43"/>
    <col min="18" max="20" width="11.5703125" style="46"/>
    <col min="21" max="261" width="11.5703125" style="43"/>
    <col min="262" max="262" width="17.5703125" style="43" customWidth="1"/>
    <col min="263" max="266" width="11.5703125" style="43"/>
    <col min="267" max="267" width="16.5703125" style="43" customWidth="1"/>
    <col min="268" max="268" width="12.42578125" style="43" customWidth="1"/>
    <col min="269" max="269" width="11.42578125" style="43" bestFit="1" customWidth="1"/>
    <col min="270" max="270" width="16.42578125" style="43" customWidth="1"/>
    <col min="271" max="271" width="16.140625" style="43" customWidth="1"/>
    <col min="272" max="272" width="16.42578125" style="43" customWidth="1"/>
    <col min="273" max="517" width="11.5703125" style="43"/>
    <col min="518" max="518" width="17.5703125" style="43" customWidth="1"/>
    <col min="519" max="522" width="11.5703125" style="43"/>
    <col min="523" max="523" width="16.5703125" style="43" customWidth="1"/>
    <col min="524" max="524" width="12.42578125" style="43" customWidth="1"/>
    <col min="525" max="525" width="11.42578125" style="43" bestFit="1" customWidth="1"/>
    <col min="526" max="526" width="16.42578125" style="43" customWidth="1"/>
    <col min="527" max="527" width="16.140625" style="43" customWidth="1"/>
    <col min="528" max="528" width="16.42578125" style="43" customWidth="1"/>
    <col min="529" max="773" width="11.5703125" style="43"/>
    <col min="774" max="774" width="17.5703125" style="43" customWidth="1"/>
    <col min="775" max="778" width="11.5703125" style="43"/>
    <col min="779" max="779" width="16.5703125" style="43" customWidth="1"/>
    <col min="780" max="780" width="12.42578125" style="43" customWidth="1"/>
    <col min="781" max="781" width="11.42578125" style="43" bestFit="1" customWidth="1"/>
    <col min="782" max="782" width="16.42578125" style="43" customWidth="1"/>
    <col min="783" max="783" width="16.140625" style="43" customWidth="1"/>
    <col min="784" max="784" width="16.42578125" style="43" customWidth="1"/>
    <col min="785" max="1029" width="11.5703125" style="43"/>
    <col min="1030" max="1030" width="17.5703125" style="43" customWidth="1"/>
    <col min="1031" max="1034" width="11.5703125" style="43"/>
    <col min="1035" max="1035" width="16.5703125" style="43" customWidth="1"/>
    <col min="1036" max="1036" width="12.42578125" style="43" customWidth="1"/>
    <col min="1037" max="1037" width="11.42578125" style="43" bestFit="1" customWidth="1"/>
    <col min="1038" max="1038" width="16.42578125" style="43" customWidth="1"/>
    <col min="1039" max="1039" width="16.140625" style="43" customWidth="1"/>
    <col min="1040" max="1040" width="16.42578125" style="43" customWidth="1"/>
    <col min="1041" max="1285" width="11.5703125" style="43"/>
    <col min="1286" max="1286" width="17.5703125" style="43" customWidth="1"/>
    <col min="1287" max="1290" width="11.5703125" style="43"/>
    <col min="1291" max="1291" width="16.5703125" style="43" customWidth="1"/>
    <col min="1292" max="1292" width="12.42578125" style="43" customWidth="1"/>
    <col min="1293" max="1293" width="11.42578125" style="43" bestFit="1" customWidth="1"/>
    <col min="1294" max="1294" width="16.42578125" style="43" customWidth="1"/>
    <col min="1295" max="1295" width="16.140625" style="43" customWidth="1"/>
    <col min="1296" max="1296" width="16.42578125" style="43" customWidth="1"/>
    <col min="1297" max="1541" width="11.5703125" style="43"/>
    <col min="1542" max="1542" width="17.5703125" style="43" customWidth="1"/>
    <col min="1543" max="1546" width="11.5703125" style="43"/>
    <col min="1547" max="1547" width="16.5703125" style="43" customWidth="1"/>
    <col min="1548" max="1548" width="12.42578125" style="43" customWidth="1"/>
    <col min="1549" max="1549" width="11.42578125" style="43" bestFit="1" customWidth="1"/>
    <col min="1550" max="1550" width="16.42578125" style="43" customWidth="1"/>
    <col min="1551" max="1551" width="16.140625" style="43" customWidth="1"/>
    <col min="1552" max="1552" width="16.42578125" style="43" customWidth="1"/>
    <col min="1553" max="1797" width="11.5703125" style="43"/>
    <col min="1798" max="1798" width="17.5703125" style="43" customWidth="1"/>
    <col min="1799" max="1802" width="11.5703125" style="43"/>
    <col min="1803" max="1803" width="16.5703125" style="43" customWidth="1"/>
    <col min="1804" max="1804" width="12.42578125" style="43" customWidth="1"/>
    <col min="1805" max="1805" width="11.42578125" style="43" bestFit="1" customWidth="1"/>
    <col min="1806" max="1806" width="16.42578125" style="43" customWidth="1"/>
    <col min="1807" max="1807" width="16.140625" style="43" customWidth="1"/>
    <col min="1808" max="1808" width="16.42578125" style="43" customWidth="1"/>
    <col min="1809" max="2053" width="11.5703125" style="43"/>
    <col min="2054" max="2054" width="17.5703125" style="43" customWidth="1"/>
    <col min="2055" max="2058" width="11.5703125" style="43"/>
    <col min="2059" max="2059" width="16.5703125" style="43" customWidth="1"/>
    <col min="2060" max="2060" width="12.42578125" style="43" customWidth="1"/>
    <col min="2061" max="2061" width="11.42578125" style="43" bestFit="1" customWidth="1"/>
    <col min="2062" max="2062" width="16.42578125" style="43" customWidth="1"/>
    <col min="2063" max="2063" width="16.140625" style="43" customWidth="1"/>
    <col min="2064" max="2064" width="16.42578125" style="43" customWidth="1"/>
    <col min="2065" max="2309" width="11.5703125" style="43"/>
    <col min="2310" max="2310" width="17.5703125" style="43" customWidth="1"/>
    <col min="2311" max="2314" width="11.5703125" style="43"/>
    <col min="2315" max="2315" width="16.5703125" style="43" customWidth="1"/>
    <col min="2316" max="2316" width="12.42578125" style="43" customWidth="1"/>
    <col min="2317" max="2317" width="11.42578125" style="43" bestFit="1" customWidth="1"/>
    <col min="2318" max="2318" width="16.42578125" style="43" customWidth="1"/>
    <col min="2319" max="2319" width="16.140625" style="43" customWidth="1"/>
    <col min="2320" max="2320" width="16.42578125" style="43" customWidth="1"/>
    <col min="2321" max="2565" width="11.5703125" style="43"/>
    <col min="2566" max="2566" width="17.5703125" style="43" customWidth="1"/>
    <col min="2567" max="2570" width="11.5703125" style="43"/>
    <col min="2571" max="2571" width="16.5703125" style="43" customWidth="1"/>
    <col min="2572" max="2572" width="12.42578125" style="43" customWidth="1"/>
    <col min="2573" max="2573" width="11.42578125" style="43" bestFit="1" customWidth="1"/>
    <col min="2574" max="2574" width="16.42578125" style="43" customWidth="1"/>
    <col min="2575" max="2575" width="16.140625" style="43" customWidth="1"/>
    <col min="2576" max="2576" width="16.42578125" style="43" customWidth="1"/>
    <col min="2577" max="2821" width="11.5703125" style="43"/>
    <col min="2822" max="2822" width="17.5703125" style="43" customWidth="1"/>
    <col min="2823" max="2826" width="11.5703125" style="43"/>
    <col min="2827" max="2827" width="16.5703125" style="43" customWidth="1"/>
    <col min="2828" max="2828" width="12.42578125" style="43" customWidth="1"/>
    <col min="2829" max="2829" width="11.42578125" style="43" bestFit="1" customWidth="1"/>
    <col min="2830" max="2830" width="16.42578125" style="43" customWidth="1"/>
    <col min="2831" max="2831" width="16.140625" style="43" customWidth="1"/>
    <col min="2832" max="2832" width="16.42578125" style="43" customWidth="1"/>
    <col min="2833" max="3077" width="11.5703125" style="43"/>
    <col min="3078" max="3078" width="17.5703125" style="43" customWidth="1"/>
    <col min="3079" max="3082" width="11.5703125" style="43"/>
    <col min="3083" max="3083" width="16.5703125" style="43" customWidth="1"/>
    <col min="3084" max="3084" width="12.42578125" style="43" customWidth="1"/>
    <col min="3085" max="3085" width="11.42578125" style="43" bestFit="1" customWidth="1"/>
    <col min="3086" max="3086" width="16.42578125" style="43" customWidth="1"/>
    <col min="3087" max="3087" width="16.140625" style="43" customWidth="1"/>
    <col min="3088" max="3088" width="16.42578125" style="43" customWidth="1"/>
    <col min="3089" max="3333" width="11.5703125" style="43"/>
    <col min="3334" max="3334" width="17.5703125" style="43" customWidth="1"/>
    <col min="3335" max="3338" width="11.5703125" style="43"/>
    <col min="3339" max="3339" width="16.5703125" style="43" customWidth="1"/>
    <col min="3340" max="3340" width="12.42578125" style="43" customWidth="1"/>
    <col min="3341" max="3341" width="11.42578125" style="43" bestFit="1" customWidth="1"/>
    <col min="3342" max="3342" width="16.42578125" style="43" customWidth="1"/>
    <col min="3343" max="3343" width="16.140625" style="43" customWidth="1"/>
    <col min="3344" max="3344" width="16.42578125" style="43" customWidth="1"/>
    <col min="3345" max="3589" width="11.5703125" style="43"/>
    <col min="3590" max="3590" width="17.5703125" style="43" customWidth="1"/>
    <col min="3591" max="3594" width="11.5703125" style="43"/>
    <col min="3595" max="3595" width="16.5703125" style="43" customWidth="1"/>
    <col min="3596" max="3596" width="12.42578125" style="43" customWidth="1"/>
    <col min="3597" max="3597" width="11.42578125" style="43" bestFit="1" customWidth="1"/>
    <col min="3598" max="3598" width="16.42578125" style="43" customWidth="1"/>
    <col min="3599" max="3599" width="16.140625" style="43" customWidth="1"/>
    <col min="3600" max="3600" width="16.42578125" style="43" customWidth="1"/>
    <col min="3601" max="3845" width="11.5703125" style="43"/>
    <col min="3846" max="3846" width="17.5703125" style="43" customWidth="1"/>
    <col min="3847" max="3850" width="11.5703125" style="43"/>
    <col min="3851" max="3851" width="16.5703125" style="43" customWidth="1"/>
    <col min="3852" max="3852" width="12.42578125" style="43" customWidth="1"/>
    <col min="3853" max="3853" width="11.42578125" style="43" bestFit="1" customWidth="1"/>
    <col min="3854" max="3854" width="16.42578125" style="43" customWidth="1"/>
    <col min="3855" max="3855" width="16.140625" style="43" customWidth="1"/>
    <col min="3856" max="3856" width="16.42578125" style="43" customWidth="1"/>
    <col min="3857" max="4101" width="11.5703125" style="43"/>
    <col min="4102" max="4102" width="17.5703125" style="43" customWidth="1"/>
    <col min="4103" max="4106" width="11.5703125" style="43"/>
    <col min="4107" max="4107" width="16.5703125" style="43" customWidth="1"/>
    <col min="4108" max="4108" width="12.42578125" style="43" customWidth="1"/>
    <col min="4109" max="4109" width="11.42578125" style="43" bestFit="1" customWidth="1"/>
    <col min="4110" max="4110" width="16.42578125" style="43" customWidth="1"/>
    <col min="4111" max="4111" width="16.140625" style="43" customWidth="1"/>
    <col min="4112" max="4112" width="16.42578125" style="43" customWidth="1"/>
    <col min="4113" max="4357" width="11.5703125" style="43"/>
    <col min="4358" max="4358" width="17.5703125" style="43" customWidth="1"/>
    <col min="4359" max="4362" width="11.5703125" style="43"/>
    <col min="4363" max="4363" width="16.5703125" style="43" customWidth="1"/>
    <col min="4364" max="4364" width="12.42578125" style="43" customWidth="1"/>
    <col min="4365" max="4365" width="11.42578125" style="43" bestFit="1" customWidth="1"/>
    <col min="4366" max="4366" width="16.42578125" style="43" customWidth="1"/>
    <col min="4367" max="4367" width="16.140625" style="43" customWidth="1"/>
    <col min="4368" max="4368" width="16.42578125" style="43" customWidth="1"/>
    <col min="4369" max="4613" width="11.5703125" style="43"/>
    <col min="4614" max="4614" width="17.5703125" style="43" customWidth="1"/>
    <col min="4615" max="4618" width="11.5703125" style="43"/>
    <col min="4619" max="4619" width="16.5703125" style="43" customWidth="1"/>
    <col min="4620" max="4620" width="12.42578125" style="43" customWidth="1"/>
    <col min="4621" max="4621" width="11.42578125" style="43" bestFit="1" customWidth="1"/>
    <col min="4622" max="4622" width="16.42578125" style="43" customWidth="1"/>
    <col min="4623" max="4623" width="16.140625" style="43" customWidth="1"/>
    <col min="4624" max="4624" width="16.42578125" style="43" customWidth="1"/>
    <col min="4625" max="4869" width="11.5703125" style="43"/>
    <col min="4870" max="4870" width="17.5703125" style="43" customWidth="1"/>
    <col min="4871" max="4874" width="11.5703125" style="43"/>
    <col min="4875" max="4875" width="16.5703125" style="43" customWidth="1"/>
    <col min="4876" max="4876" width="12.42578125" style="43" customWidth="1"/>
    <col min="4877" max="4877" width="11.42578125" style="43" bestFit="1" customWidth="1"/>
    <col min="4878" max="4878" width="16.42578125" style="43" customWidth="1"/>
    <col min="4879" max="4879" width="16.140625" style="43" customWidth="1"/>
    <col min="4880" max="4880" width="16.42578125" style="43" customWidth="1"/>
    <col min="4881" max="5125" width="11.5703125" style="43"/>
    <col min="5126" max="5126" width="17.5703125" style="43" customWidth="1"/>
    <col min="5127" max="5130" width="11.5703125" style="43"/>
    <col min="5131" max="5131" width="16.5703125" style="43" customWidth="1"/>
    <col min="5132" max="5132" width="12.42578125" style="43" customWidth="1"/>
    <col min="5133" max="5133" width="11.42578125" style="43" bestFit="1" customWidth="1"/>
    <col min="5134" max="5134" width="16.42578125" style="43" customWidth="1"/>
    <col min="5135" max="5135" width="16.140625" style="43" customWidth="1"/>
    <col min="5136" max="5136" width="16.42578125" style="43" customWidth="1"/>
    <col min="5137" max="5381" width="11.5703125" style="43"/>
    <col min="5382" max="5382" width="17.5703125" style="43" customWidth="1"/>
    <col min="5383" max="5386" width="11.5703125" style="43"/>
    <col min="5387" max="5387" width="16.5703125" style="43" customWidth="1"/>
    <col min="5388" max="5388" width="12.42578125" style="43" customWidth="1"/>
    <col min="5389" max="5389" width="11.42578125" style="43" bestFit="1" customWidth="1"/>
    <col min="5390" max="5390" width="16.42578125" style="43" customWidth="1"/>
    <col min="5391" max="5391" width="16.140625" style="43" customWidth="1"/>
    <col min="5392" max="5392" width="16.42578125" style="43" customWidth="1"/>
    <col min="5393" max="5637" width="11.5703125" style="43"/>
    <col min="5638" max="5638" width="17.5703125" style="43" customWidth="1"/>
    <col min="5639" max="5642" width="11.5703125" style="43"/>
    <col min="5643" max="5643" width="16.5703125" style="43" customWidth="1"/>
    <col min="5644" max="5644" width="12.42578125" style="43" customWidth="1"/>
    <col min="5645" max="5645" width="11.42578125" style="43" bestFit="1" customWidth="1"/>
    <col min="5646" max="5646" width="16.42578125" style="43" customWidth="1"/>
    <col min="5647" max="5647" width="16.140625" style="43" customWidth="1"/>
    <col min="5648" max="5648" width="16.42578125" style="43" customWidth="1"/>
    <col min="5649" max="5893" width="11.5703125" style="43"/>
    <col min="5894" max="5894" width="17.5703125" style="43" customWidth="1"/>
    <col min="5895" max="5898" width="11.5703125" style="43"/>
    <col min="5899" max="5899" width="16.5703125" style="43" customWidth="1"/>
    <col min="5900" max="5900" width="12.42578125" style="43" customWidth="1"/>
    <col min="5901" max="5901" width="11.42578125" style="43" bestFit="1" customWidth="1"/>
    <col min="5902" max="5902" width="16.42578125" style="43" customWidth="1"/>
    <col min="5903" max="5903" width="16.140625" style="43" customWidth="1"/>
    <col min="5904" max="5904" width="16.42578125" style="43" customWidth="1"/>
    <col min="5905" max="6149" width="11.5703125" style="43"/>
    <col min="6150" max="6150" width="17.5703125" style="43" customWidth="1"/>
    <col min="6151" max="6154" width="11.5703125" style="43"/>
    <col min="6155" max="6155" width="16.5703125" style="43" customWidth="1"/>
    <col min="6156" max="6156" width="12.42578125" style="43" customWidth="1"/>
    <col min="6157" max="6157" width="11.42578125" style="43" bestFit="1" customWidth="1"/>
    <col min="6158" max="6158" width="16.42578125" style="43" customWidth="1"/>
    <col min="6159" max="6159" width="16.140625" style="43" customWidth="1"/>
    <col min="6160" max="6160" width="16.42578125" style="43" customWidth="1"/>
    <col min="6161" max="6405" width="11.5703125" style="43"/>
    <col min="6406" max="6406" width="17.5703125" style="43" customWidth="1"/>
    <col min="6407" max="6410" width="11.5703125" style="43"/>
    <col min="6411" max="6411" width="16.5703125" style="43" customWidth="1"/>
    <col min="6412" max="6412" width="12.42578125" style="43" customWidth="1"/>
    <col min="6413" max="6413" width="11.42578125" style="43" bestFit="1" customWidth="1"/>
    <col min="6414" max="6414" width="16.42578125" style="43" customWidth="1"/>
    <col min="6415" max="6415" width="16.140625" style="43" customWidth="1"/>
    <col min="6416" max="6416" width="16.42578125" style="43" customWidth="1"/>
    <col min="6417" max="6661" width="11.5703125" style="43"/>
    <col min="6662" max="6662" width="17.5703125" style="43" customWidth="1"/>
    <col min="6663" max="6666" width="11.5703125" style="43"/>
    <col min="6667" max="6667" width="16.5703125" style="43" customWidth="1"/>
    <col min="6668" max="6668" width="12.42578125" style="43" customWidth="1"/>
    <col min="6669" max="6669" width="11.42578125" style="43" bestFit="1" customWidth="1"/>
    <col min="6670" max="6670" width="16.42578125" style="43" customWidth="1"/>
    <col min="6671" max="6671" width="16.140625" style="43" customWidth="1"/>
    <col min="6672" max="6672" width="16.42578125" style="43" customWidth="1"/>
    <col min="6673" max="6917" width="11.5703125" style="43"/>
    <col min="6918" max="6918" width="17.5703125" style="43" customWidth="1"/>
    <col min="6919" max="6922" width="11.5703125" style="43"/>
    <col min="6923" max="6923" width="16.5703125" style="43" customWidth="1"/>
    <col min="6924" max="6924" width="12.42578125" style="43" customWidth="1"/>
    <col min="6925" max="6925" width="11.42578125" style="43" bestFit="1" customWidth="1"/>
    <col min="6926" max="6926" width="16.42578125" style="43" customWidth="1"/>
    <col min="6927" max="6927" width="16.140625" style="43" customWidth="1"/>
    <col min="6928" max="6928" width="16.42578125" style="43" customWidth="1"/>
    <col min="6929" max="7173" width="11.5703125" style="43"/>
    <col min="7174" max="7174" width="17.5703125" style="43" customWidth="1"/>
    <col min="7175" max="7178" width="11.5703125" style="43"/>
    <col min="7179" max="7179" width="16.5703125" style="43" customWidth="1"/>
    <col min="7180" max="7180" width="12.42578125" style="43" customWidth="1"/>
    <col min="7181" max="7181" width="11.42578125" style="43" bestFit="1" customWidth="1"/>
    <col min="7182" max="7182" width="16.42578125" style="43" customWidth="1"/>
    <col min="7183" max="7183" width="16.140625" style="43" customWidth="1"/>
    <col min="7184" max="7184" width="16.42578125" style="43" customWidth="1"/>
    <col min="7185" max="7429" width="11.5703125" style="43"/>
    <col min="7430" max="7430" width="17.5703125" style="43" customWidth="1"/>
    <col min="7431" max="7434" width="11.5703125" style="43"/>
    <col min="7435" max="7435" width="16.5703125" style="43" customWidth="1"/>
    <col min="7436" max="7436" width="12.42578125" style="43" customWidth="1"/>
    <col min="7437" max="7437" width="11.42578125" style="43" bestFit="1" customWidth="1"/>
    <col min="7438" max="7438" width="16.42578125" style="43" customWidth="1"/>
    <col min="7439" max="7439" width="16.140625" style="43" customWidth="1"/>
    <col min="7440" max="7440" width="16.42578125" style="43" customWidth="1"/>
    <col min="7441" max="7685" width="11.5703125" style="43"/>
    <col min="7686" max="7686" width="17.5703125" style="43" customWidth="1"/>
    <col min="7687" max="7690" width="11.5703125" style="43"/>
    <col min="7691" max="7691" width="16.5703125" style="43" customWidth="1"/>
    <col min="7692" max="7692" width="12.42578125" style="43" customWidth="1"/>
    <col min="7693" max="7693" width="11.42578125" style="43" bestFit="1" customWidth="1"/>
    <col min="7694" max="7694" width="16.42578125" style="43" customWidth="1"/>
    <col min="7695" max="7695" width="16.140625" style="43" customWidth="1"/>
    <col min="7696" max="7696" width="16.42578125" style="43" customWidth="1"/>
    <col min="7697" max="7941" width="11.5703125" style="43"/>
    <col min="7942" max="7942" width="17.5703125" style="43" customWidth="1"/>
    <col min="7943" max="7946" width="11.5703125" style="43"/>
    <col min="7947" max="7947" width="16.5703125" style="43" customWidth="1"/>
    <col min="7948" max="7948" width="12.42578125" style="43" customWidth="1"/>
    <col min="7949" max="7949" width="11.42578125" style="43" bestFit="1" customWidth="1"/>
    <col min="7950" max="7950" width="16.42578125" style="43" customWidth="1"/>
    <col min="7951" max="7951" width="16.140625" style="43" customWidth="1"/>
    <col min="7952" max="7952" width="16.42578125" style="43" customWidth="1"/>
    <col min="7953" max="8197" width="11.5703125" style="43"/>
    <col min="8198" max="8198" width="17.5703125" style="43" customWidth="1"/>
    <col min="8199" max="8202" width="11.5703125" style="43"/>
    <col min="8203" max="8203" width="16.5703125" style="43" customWidth="1"/>
    <col min="8204" max="8204" width="12.42578125" style="43" customWidth="1"/>
    <col min="8205" max="8205" width="11.42578125" style="43" bestFit="1" customWidth="1"/>
    <col min="8206" max="8206" width="16.42578125" style="43" customWidth="1"/>
    <col min="8207" max="8207" width="16.140625" style="43" customWidth="1"/>
    <col min="8208" max="8208" width="16.42578125" style="43" customWidth="1"/>
    <col min="8209" max="8453" width="11.5703125" style="43"/>
    <col min="8454" max="8454" width="17.5703125" style="43" customWidth="1"/>
    <col min="8455" max="8458" width="11.5703125" style="43"/>
    <col min="8459" max="8459" width="16.5703125" style="43" customWidth="1"/>
    <col min="8460" max="8460" width="12.42578125" style="43" customWidth="1"/>
    <col min="8461" max="8461" width="11.42578125" style="43" bestFit="1" customWidth="1"/>
    <col min="8462" max="8462" width="16.42578125" style="43" customWidth="1"/>
    <col min="8463" max="8463" width="16.140625" style="43" customWidth="1"/>
    <col min="8464" max="8464" width="16.42578125" style="43" customWidth="1"/>
    <col min="8465" max="8709" width="11.5703125" style="43"/>
    <col min="8710" max="8710" width="17.5703125" style="43" customWidth="1"/>
    <col min="8711" max="8714" width="11.5703125" style="43"/>
    <col min="8715" max="8715" width="16.5703125" style="43" customWidth="1"/>
    <col min="8716" max="8716" width="12.42578125" style="43" customWidth="1"/>
    <col min="8717" max="8717" width="11.42578125" style="43" bestFit="1" customWidth="1"/>
    <col min="8718" max="8718" width="16.42578125" style="43" customWidth="1"/>
    <col min="8719" max="8719" width="16.140625" style="43" customWidth="1"/>
    <col min="8720" max="8720" width="16.42578125" style="43" customWidth="1"/>
    <col min="8721" max="8965" width="11.5703125" style="43"/>
    <col min="8966" max="8966" width="17.5703125" style="43" customWidth="1"/>
    <col min="8967" max="8970" width="11.5703125" style="43"/>
    <col min="8971" max="8971" width="16.5703125" style="43" customWidth="1"/>
    <col min="8972" max="8972" width="12.42578125" style="43" customWidth="1"/>
    <col min="8973" max="8973" width="11.42578125" style="43" bestFit="1" customWidth="1"/>
    <col min="8974" max="8974" width="16.42578125" style="43" customWidth="1"/>
    <col min="8975" max="8975" width="16.140625" style="43" customWidth="1"/>
    <col min="8976" max="8976" width="16.42578125" style="43" customWidth="1"/>
    <col min="8977" max="9221" width="11.5703125" style="43"/>
    <col min="9222" max="9222" width="17.5703125" style="43" customWidth="1"/>
    <col min="9223" max="9226" width="11.5703125" style="43"/>
    <col min="9227" max="9227" width="16.5703125" style="43" customWidth="1"/>
    <col min="9228" max="9228" width="12.42578125" style="43" customWidth="1"/>
    <col min="9229" max="9229" width="11.42578125" style="43" bestFit="1" customWidth="1"/>
    <col min="9230" max="9230" width="16.42578125" style="43" customWidth="1"/>
    <col min="9231" max="9231" width="16.140625" style="43" customWidth="1"/>
    <col min="9232" max="9232" width="16.42578125" style="43" customWidth="1"/>
    <col min="9233" max="9477" width="11.5703125" style="43"/>
    <col min="9478" max="9478" width="17.5703125" style="43" customWidth="1"/>
    <col min="9479" max="9482" width="11.5703125" style="43"/>
    <col min="9483" max="9483" width="16.5703125" style="43" customWidth="1"/>
    <col min="9484" max="9484" width="12.42578125" style="43" customWidth="1"/>
    <col min="9485" max="9485" width="11.42578125" style="43" bestFit="1" customWidth="1"/>
    <col min="9486" max="9486" width="16.42578125" style="43" customWidth="1"/>
    <col min="9487" max="9487" width="16.140625" style="43" customWidth="1"/>
    <col min="9488" max="9488" width="16.42578125" style="43" customWidth="1"/>
    <col min="9489" max="9733" width="11.5703125" style="43"/>
    <col min="9734" max="9734" width="17.5703125" style="43" customWidth="1"/>
    <col min="9735" max="9738" width="11.5703125" style="43"/>
    <col min="9739" max="9739" width="16.5703125" style="43" customWidth="1"/>
    <col min="9740" max="9740" width="12.42578125" style="43" customWidth="1"/>
    <col min="9741" max="9741" width="11.42578125" style="43" bestFit="1" customWidth="1"/>
    <col min="9742" max="9742" width="16.42578125" style="43" customWidth="1"/>
    <col min="9743" max="9743" width="16.140625" style="43" customWidth="1"/>
    <col min="9744" max="9744" width="16.42578125" style="43" customWidth="1"/>
    <col min="9745" max="9989" width="11.5703125" style="43"/>
    <col min="9990" max="9990" width="17.5703125" style="43" customWidth="1"/>
    <col min="9991" max="9994" width="11.5703125" style="43"/>
    <col min="9995" max="9995" width="16.5703125" style="43" customWidth="1"/>
    <col min="9996" max="9996" width="12.42578125" style="43" customWidth="1"/>
    <col min="9997" max="9997" width="11.42578125" style="43" bestFit="1" customWidth="1"/>
    <col min="9998" max="9998" width="16.42578125" style="43" customWidth="1"/>
    <col min="9999" max="9999" width="16.140625" style="43" customWidth="1"/>
    <col min="10000" max="10000" width="16.42578125" style="43" customWidth="1"/>
    <col min="10001" max="10245" width="11.5703125" style="43"/>
    <col min="10246" max="10246" width="17.5703125" style="43" customWidth="1"/>
    <col min="10247" max="10250" width="11.5703125" style="43"/>
    <col min="10251" max="10251" width="16.5703125" style="43" customWidth="1"/>
    <col min="10252" max="10252" width="12.42578125" style="43" customWidth="1"/>
    <col min="10253" max="10253" width="11.42578125" style="43" bestFit="1" customWidth="1"/>
    <col min="10254" max="10254" width="16.42578125" style="43" customWidth="1"/>
    <col min="10255" max="10255" width="16.140625" style="43" customWidth="1"/>
    <col min="10256" max="10256" width="16.42578125" style="43" customWidth="1"/>
    <col min="10257" max="10501" width="11.5703125" style="43"/>
    <col min="10502" max="10502" width="17.5703125" style="43" customWidth="1"/>
    <col min="10503" max="10506" width="11.5703125" style="43"/>
    <col min="10507" max="10507" width="16.5703125" style="43" customWidth="1"/>
    <col min="10508" max="10508" width="12.42578125" style="43" customWidth="1"/>
    <col min="10509" max="10509" width="11.42578125" style="43" bestFit="1" customWidth="1"/>
    <col min="10510" max="10510" width="16.42578125" style="43" customWidth="1"/>
    <col min="10511" max="10511" width="16.140625" style="43" customWidth="1"/>
    <col min="10512" max="10512" width="16.42578125" style="43" customWidth="1"/>
    <col min="10513" max="10757" width="11.5703125" style="43"/>
    <col min="10758" max="10758" width="17.5703125" style="43" customWidth="1"/>
    <col min="10759" max="10762" width="11.5703125" style="43"/>
    <col min="10763" max="10763" width="16.5703125" style="43" customWidth="1"/>
    <col min="10764" max="10764" width="12.42578125" style="43" customWidth="1"/>
    <col min="10765" max="10765" width="11.42578125" style="43" bestFit="1" customWidth="1"/>
    <col min="10766" max="10766" width="16.42578125" style="43" customWidth="1"/>
    <col min="10767" max="10767" width="16.140625" style="43" customWidth="1"/>
    <col min="10768" max="10768" width="16.42578125" style="43" customWidth="1"/>
    <col min="10769" max="11013" width="11.5703125" style="43"/>
    <col min="11014" max="11014" width="17.5703125" style="43" customWidth="1"/>
    <col min="11015" max="11018" width="11.5703125" style="43"/>
    <col min="11019" max="11019" width="16.5703125" style="43" customWidth="1"/>
    <col min="11020" max="11020" width="12.42578125" style="43" customWidth="1"/>
    <col min="11021" max="11021" width="11.42578125" style="43" bestFit="1" customWidth="1"/>
    <col min="11022" max="11022" width="16.42578125" style="43" customWidth="1"/>
    <col min="11023" max="11023" width="16.140625" style="43" customWidth="1"/>
    <col min="11024" max="11024" width="16.42578125" style="43" customWidth="1"/>
    <col min="11025" max="11269" width="11.5703125" style="43"/>
    <col min="11270" max="11270" width="17.5703125" style="43" customWidth="1"/>
    <col min="11271" max="11274" width="11.5703125" style="43"/>
    <col min="11275" max="11275" width="16.5703125" style="43" customWidth="1"/>
    <col min="11276" max="11276" width="12.42578125" style="43" customWidth="1"/>
    <col min="11277" max="11277" width="11.42578125" style="43" bestFit="1" customWidth="1"/>
    <col min="11278" max="11278" width="16.42578125" style="43" customWidth="1"/>
    <col min="11279" max="11279" width="16.140625" style="43" customWidth="1"/>
    <col min="11280" max="11280" width="16.42578125" style="43" customWidth="1"/>
    <col min="11281" max="11525" width="11.5703125" style="43"/>
    <col min="11526" max="11526" width="17.5703125" style="43" customWidth="1"/>
    <col min="11527" max="11530" width="11.5703125" style="43"/>
    <col min="11531" max="11531" width="16.5703125" style="43" customWidth="1"/>
    <col min="11532" max="11532" width="12.42578125" style="43" customWidth="1"/>
    <col min="11533" max="11533" width="11.42578125" style="43" bestFit="1" customWidth="1"/>
    <col min="11534" max="11534" width="16.42578125" style="43" customWidth="1"/>
    <col min="11535" max="11535" width="16.140625" style="43" customWidth="1"/>
    <col min="11536" max="11536" width="16.42578125" style="43" customWidth="1"/>
    <col min="11537" max="11781" width="11.5703125" style="43"/>
    <col min="11782" max="11782" width="17.5703125" style="43" customWidth="1"/>
    <col min="11783" max="11786" width="11.5703125" style="43"/>
    <col min="11787" max="11787" width="16.5703125" style="43" customWidth="1"/>
    <col min="11788" max="11788" width="12.42578125" style="43" customWidth="1"/>
    <col min="11789" max="11789" width="11.42578125" style="43" bestFit="1" customWidth="1"/>
    <col min="11790" max="11790" width="16.42578125" style="43" customWidth="1"/>
    <col min="11791" max="11791" width="16.140625" style="43" customWidth="1"/>
    <col min="11792" max="11792" width="16.42578125" style="43" customWidth="1"/>
    <col min="11793" max="12037" width="11.5703125" style="43"/>
    <col min="12038" max="12038" width="17.5703125" style="43" customWidth="1"/>
    <col min="12039" max="12042" width="11.5703125" style="43"/>
    <col min="12043" max="12043" width="16.5703125" style="43" customWidth="1"/>
    <col min="12044" max="12044" width="12.42578125" style="43" customWidth="1"/>
    <col min="12045" max="12045" width="11.42578125" style="43" bestFit="1" customWidth="1"/>
    <col min="12046" max="12046" width="16.42578125" style="43" customWidth="1"/>
    <col min="12047" max="12047" width="16.140625" style="43" customWidth="1"/>
    <col min="12048" max="12048" width="16.42578125" style="43" customWidth="1"/>
    <col min="12049" max="12293" width="11.5703125" style="43"/>
    <col min="12294" max="12294" width="17.5703125" style="43" customWidth="1"/>
    <col min="12295" max="12298" width="11.5703125" style="43"/>
    <col min="12299" max="12299" width="16.5703125" style="43" customWidth="1"/>
    <col min="12300" max="12300" width="12.42578125" style="43" customWidth="1"/>
    <col min="12301" max="12301" width="11.42578125" style="43" bestFit="1" customWidth="1"/>
    <col min="12302" max="12302" width="16.42578125" style="43" customWidth="1"/>
    <col min="12303" max="12303" width="16.140625" style="43" customWidth="1"/>
    <col min="12304" max="12304" width="16.42578125" style="43" customWidth="1"/>
    <col min="12305" max="12549" width="11.5703125" style="43"/>
    <col min="12550" max="12550" width="17.5703125" style="43" customWidth="1"/>
    <col min="12551" max="12554" width="11.5703125" style="43"/>
    <col min="12555" max="12555" width="16.5703125" style="43" customWidth="1"/>
    <col min="12556" max="12556" width="12.42578125" style="43" customWidth="1"/>
    <col min="12557" max="12557" width="11.42578125" style="43" bestFit="1" customWidth="1"/>
    <col min="12558" max="12558" width="16.42578125" style="43" customWidth="1"/>
    <col min="12559" max="12559" width="16.140625" style="43" customWidth="1"/>
    <col min="12560" max="12560" width="16.42578125" style="43" customWidth="1"/>
    <col min="12561" max="12805" width="11.5703125" style="43"/>
    <col min="12806" max="12806" width="17.5703125" style="43" customWidth="1"/>
    <col min="12807" max="12810" width="11.5703125" style="43"/>
    <col min="12811" max="12811" width="16.5703125" style="43" customWidth="1"/>
    <col min="12812" max="12812" width="12.42578125" style="43" customWidth="1"/>
    <col min="12813" max="12813" width="11.42578125" style="43" bestFit="1" customWidth="1"/>
    <col min="12814" max="12814" width="16.42578125" style="43" customWidth="1"/>
    <col min="12815" max="12815" width="16.140625" style="43" customWidth="1"/>
    <col min="12816" max="12816" width="16.42578125" style="43" customWidth="1"/>
    <col min="12817" max="13061" width="11.5703125" style="43"/>
    <col min="13062" max="13062" width="17.5703125" style="43" customWidth="1"/>
    <col min="13063" max="13066" width="11.5703125" style="43"/>
    <col min="13067" max="13067" width="16.5703125" style="43" customWidth="1"/>
    <col min="13068" max="13068" width="12.42578125" style="43" customWidth="1"/>
    <col min="13069" max="13069" width="11.42578125" style="43" bestFit="1" customWidth="1"/>
    <col min="13070" max="13070" width="16.42578125" style="43" customWidth="1"/>
    <col min="13071" max="13071" width="16.140625" style="43" customWidth="1"/>
    <col min="13072" max="13072" width="16.42578125" style="43" customWidth="1"/>
    <col min="13073" max="13317" width="11.5703125" style="43"/>
    <col min="13318" max="13318" width="17.5703125" style="43" customWidth="1"/>
    <col min="13319" max="13322" width="11.5703125" style="43"/>
    <col min="13323" max="13323" width="16.5703125" style="43" customWidth="1"/>
    <col min="13324" max="13324" width="12.42578125" style="43" customWidth="1"/>
    <col min="13325" max="13325" width="11.42578125" style="43" bestFit="1" customWidth="1"/>
    <col min="13326" max="13326" width="16.42578125" style="43" customWidth="1"/>
    <col min="13327" max="13327" width="16.140625" style="43" customWidth="1"/>
    <col min="13328" max="13328" width="16.42578125" style="43" customWidth="1"/>
    <col min="13329" max="13573" width="11.5703125" style="43"/>
    <col min="13574" max="13574" width="17.5703125" style="43" customWidth="1"/>
    <col min="13575" max="13578" width="11.5703125" style="43"/>
    <col min="13579" max="13579" width="16.5703125" style="43" customWidth="1"/>
    <col min="13580" max="13580" width="12.42578125" style="43" customWidth="1"/>
    <col min="13581" max="13581" width="11.42578125" style="43" bestFit="1" customWidth="1"/>
    <col min="13582" max="13582" width="16.42578125" style="43" customWidth="1"/>
    <col min="13583" max="13583" width="16.140625" style="43" customWidth="1"/>
    <col min="13584" max="13584" width="16.42578125" style="43" customWidth="1"/>
    <col min="13585" max="13829" width="11.5703125" style="43"/>
    <col min="13830" max="13830" width="17.5703125" style="43" customWidth="1"/>
    <col min="13831" max="13834" width="11.5703125" style="43"/>
    <col min="13835" max="13835" width="16.5703125" style="43" customWidth="1"/>
    <col min="13836" max="13836" width="12.42578125" style="43" customWidth="1"/>
    <col min="13837" max="13837" width="11.42578125" style="43" bestFit="1" customWidth="1"/>
    <col min="13838" max="13838" width="16.42578125" style="43" customWidth="1"/>
    <col min="13839" max="13839" width="16.140625" style="43" customWidth="1"/>
    <col min="13840" max="13840" width="16.42578125" style="43" customWidth="1"/>
    <col min="13841" max="14085" width="11.5703125" style="43"/>
    <col min="14086" max="14086" width="17.5703125" style="43" customWidth="1"/>
    <col min="14087" max="14090" width="11.5703125" style="43"/>
    <col min="14091" max="14091" width="16.5703125" style="43" customWidth="1"/>
    <col min="14092" max="14092" width="12.42578125" style="43" customWidth="1"/>
    <col min="14093" max="14093" width="11.42578125" style="43" bestFit="1" customWidth="1"/>
    <col min="14094" max="14094" width="16.42578125" style="43" customWidth="1"/>
    <col min="14095" max="14095" width="16.140625" style="43" customWidth="1"/>
    <col min="14096" max="14096" width="16.42578125" style="43" customWidth="1"/>
    <col min="14097" max="14341" width="11.5703125" style="43"/>
    <col min="14342" max="14342" width="17.5703125" style="43" customWidth="1"/>
    <col min="14343" max="14346" width="11.5703125" style="43"/>
    <col min="14347" max="14347" width="16.5703125" style="43" customWidth="1"/>
    <col min="14348" max="14348" width="12.42578125" style="43" customWidth="1"/>
    <col min="14349" max="14349" width="11.42578125" style="43" bestFit="1" customWidth="1"/>
    <col min="14350" max="14350" width="16.42578125" style="43" customWidth="1"/>
    <col min="14351" max="14351" width="16.140625" style="43" customWidth="1"/>
    <col min="14352" max="14352" width="16.42578125" style="43" customWidth="1"/>
    <col min="14353" max="14597" width="11.5703125" style="43"/>
    <col min="14598" max="14598" width="17.5703125" style="43" customWidth="1"/>
    <col min="14599" max="14602" width="11.5703125" style="43"/>
    <col min="14603" max="14603" width="16.5703125" style="43" customWidth="1"/>
    <col min="14604" max="14604" width="12.42578125" style="43" customWidth="1"/>
    <col min="14605" max="14605" width="11.42578125" style="43" bestFit="1" customWidth="1"/>
    <col min="14606" max="14606" width="16.42578125" style="43" customWidth="1"/>
    <col min="14607" max="14607" width="16.140625" style="43" customWidth="1"/>
    <col min="14608" max="14608" width="16.42578125" style="43" customWidth="1"/>
    <col min="14609" max="14853" width="11.5703125" style="43"/>
    <col min="14854" max="14854" width="17.5703125" style="43" customWidth="1"/>
    <col min="14855" max="14858" width="11.5703125" style="43"/>
    <col min="14859" max="14859" width="16.5703125" style="43" customWidth="1"/>
    <col min="14860" max="14860" width="12.42578125" style="43" customWidth="1"/>
    <col min="14861" max="14861" width="11.42578125" style="43" bestFit="1" customWidth="1"/>
    <col min="14862" max="14862" width="16.42578125" style="43" customWidth="1"/>
    <col min="14863" max="14863" width="16.140625" style="43" customWidth="1"/>
    <col min="14864" max="14864" width="16.42578125" style="43" customWidth="1"/>
    <col min="14865" max="15109" width="11.5703125" style="43"/>
    <col min="15110" max="15110" width="17.5703125" style="43" customWidth="1"/>
    <col min="15111" max="15114" width="11.5703125" style="43"/>
    <col min="15115" max="15115" width="16.5703125" style="43" customWidth="1"/>
    <col min="15116" max="15116" width="12.42578125" style="43" customWidth="1"/>
    <col min="15117" max="15117" width="11.42578125" style="43" bestFit="1" customWidth="1"/>
    <col min="15118" max="15118" width="16.42578125" style="43" customWidth="1"/>
    <col min="15119" max="15119" width="16.140625" style="43" customWidth="1"/>
    <col min="15120" max="15120" width="16.42578125" style="43" customWidth="1"/>
    <col min="15121" max="15365" width="11.5703125" style="43"/>
    <col min="15366" max="15366" width="17.5703125" style="43" customWidth="1"/>
    <col min="15367" max="15370" width="11.5703125" style="43"/>
    <col min="15371" max="15371" width="16.5703125" style="43" customWidth="1"/>
    <col min="15372" max="15372" width="12.42578125" style="43" customWidth="1"/>
    <col min="15373" max="15373" width="11.42578125" style="43" bestFit="1" customWidth="1"/>
    <col min="15374" max="15374" width="16.42578125" style="43" customWidth="1"/>
    <col min="15375" max="15375" width="16.140625" style="43" customWidth="1"/>
    <col min="15376" max="15376" width="16.42578125" style="43" customWidth="1"/>
    <col min="15377" max="15621" width="11.5703125" style="43"/>
    <col min="15622" max="15622" width="17.5703125" style="43" customWidth="1"/>
    <col min="15623" max="15626" width="11.5703125" style="43"/>
    <col min="15627" max="15627" width="16.5703125" style="43" customWidth="1"/>
    <col min="15628" max="15628" width="12.42578125" style="43" customWidth="1"/>
    <col min="15629" max="15629" width="11.42578125" style="43" bestFit="1" customWidth="1"/>
    <col min="15630" max="15630" width="16.42578125" style="43" customWidth="1"/>
    <col min="15631" max="15631" width="16.140625" style="43" customWidth="1"/>
    <col min="15632" max="15632" width="16.42578125" style="43" customWidth="1"/>
    <col min="15633" max="15877" width="11.5703125" style="43"/>
    <col min="15878" max="15878" width="17.5703125" style="43" customWidth="1"/>
    <col min="15879" max="15882" width="11.5703125" style="43"/>
    <col min="15883" max="15883" width="16.5703125" style="43" customWidth="1"/>
    <col min="15884" max="15884" width="12.42578125" style="43" customWidth="1"/>
    <col min="15885" max="15885" width="11.42578125" style="43" bestFit="1" customWidth="1"/>
    <col min="15886" max="15886" width="16.42578125" style="43" customWidth="1"/>
    <col min="15887" max="15887" width="16.140625" style="43" customWidth="1"/>
    <col min="15888" max="15888" width="16.42578125" style="43" customWidth="1"/>
    <col min="15889" max="16133" width="11.5703125" style="43"/>
    <col min="16134" max="16134" width="17.5703125" style="43" customWidth="1"/>
    <col min="16135" max="16138" width="11.5703125" style="43"/>
    <col min="16139" max="16139" width="16.5703125" style="43" customWidth="1"/>
    <col min="16140" max="16140" width="12.42578125" style="43" customWidth="1"/>
    <col min="16141" max="16141" width="11.42578125" style="43" bestFit="1" customWidth="1"/>
    <col min="16142" max="16142" width="16.42578125" style="43" customWidth="1"/>
    <col min="16143" max="16143" width="16.140625" style="43" customWidth="1"/>
    <col min="16144" max="16144" width="16.42578125" style="43" customWidth="1"/>
    <col min="16145" max="16384" width="11.5703125" style="43"/>
  </cols>
  <sheetData>
    <row r="1" spans="1:27" ht="64.349999999999994" customHeight="1">
      <c r="A1" s="234" t="s">
        <v>514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</row>
    <row r="2" spans="1:27" ht="7.9" customHeight="1">
      <c r="B2" s="47"/>
    </row>
    <row r="3" spans="1:27" ht="28.15" customHeight="1">
      <c r="A3" s="236" t="s">
        <v>515</v>
      </c>
      <c r="B3" s="237"/>
      <c r="C3" s="238" t="s">
        <v>516</v>
      </c>
      <c r="D3" s="239"/>
      <c r="E3" s="239"/>
      <c r="F3" s="239"/>
      <c r="G3" s="239"/>
      <c r="H3" s="240"/>
      <c r="I3" s="48"/>
      <c r="J3" s="241" t="s">
        <v>517</v>
      </c>
      <c r="K3" s="242"/>
      <c r="L3" s="243" t="s">
        <v>518</v>
      </c>
      <c r="M3" s="244"/>
      <c r="N3" s="245"/>
      <c r="S3" s="49">
        <f ca="1">TODAY()</f>
        <v>46050</v>
      </c>
    </row>
    <row r="4" spans="1:27" ht="28.15" customHeight="1">
      <c r="A4" s="246" t="s">
        <v>519</v>
      </c>
      <c r="B4" s="247"/>
      <c r="C4" s="250" t="s">
        <v>42</v>
      </c>
      <c r="D4" s="251"/>
      <c r="E4" s="251"/>
      <c r="F4" s="251"/>
      <c r="G4" s="251"/>
      <c r="H4" s="252"/>
      <c r="J4" s="256" t="s">
        <v>520</v>
      </c>
      <c r="K4" s="257"/>
      <c r="L4" s="258">
        <v>2026</v>
      </c>
      <c r="M4" s="259"/>
      <c r="N4" s="260"/>
      <c r="O4" s="50"/>
      <c r="P4" s="50"/>
      <c r="S4" s="51" t="str">
        <f>HLOOKUP(C4,'BTS ET EPREUVES'!B1:DL3,2,FALSE)</f>
        <v>BTS143</v>
      </c>
      <c r="T4" s="52"/>
    </row>
    <row r="5" spans="1:27" ht="64.900000000000006" customHeight="1">
      <c r="A5" s="248"/>
      <c r="B5" s="249"/>
      <c r="C5" s="253"/>
      <c r="D5" s="254"/>
      <c r="E5" s="254"/>
      <c r="F5" s="254"/>
      <c r="G5" s="254"/>
      <c r="H5" s="255"/>
      <c r="I5" s="53"/>
      <c r="J5" s="256" t="s">
        <v>521</v>
      </c>
      <c r="K5" s="257"/>
      <c r="L5" s="261"/>
      <c r="M5" s="262"/>
      <c r="N5" s="263"/>
      <c r="O5" s="50"/>
      <c r="P5" s="50"/>
      <c r="Q5" s="50"/>
      <c r="S5" s="54" t="str">
        <f>(L4-2)&amp;" / "&amp;(L4-1)</f>
        <v>2024 / 2025</v>
      </c>
      <c r="T5" s="54" t="str">
        <f>(L4-1)&amp;" / "&amp;L4</f>
        <v>2025 / 2026</v>
      </c>
    </row>
    <row r="6" spans="1:27" ht="34.15" customHeight="1">
      <c r="J6" s="264" t="s">
        <v>522</v>
      </c>
      <c r="K6" s="265"/>
      <c r="L6" s="266"/>
      <c r="M6" s="267"/>
      <c r="N6" s="267"/>
    </row>
    <row r="7" spans="1:27" ht="48.6" customHeight="1">
      <c r="A7" s="55"/>
      <c r="B7" s="56" t="s">
        <v>523</v>
      </c>
      <c r="C7" s="56" t="s">
        <v>524</v>
      </c>
      <c r="D7" s="56" t="s">
        <v>525</v>
      </c>
      <c r="E7" s="56" t="s">
        <v>526</v>
      </c>
      <c r="F7" s="57" t="s">
        <v>527</v>
      </c>
      <c r="G7" s="56" t="s">
        <v>528</v>
      </c>
      <c r="H7" s="58" t="s">
        <v>529</v>
      </c>
      <c r="K7" s="268" t="s">
        <v>530</v>
      </c>
      <c r="L7" s="269"/>
      <c r="M7" s="269"/>
      <c r="N7" s="270"/>
      <c r="S7" s="52" t="s">
        <v>531</v>
      </c>
    </row>
    <row r="8" spans="1:27" s="59" customFormat="1" ht="22.35" customHeight="1">
      <c r="A8" s="60" t="s">
        <v>532</v>
      </c>
      <c r="B8" s="61"/>
      <c r="C8" s="62"/>
      <c r="D8" s="63"/>
      <c r="E8" s="61"/>
      <c r="F8" s="64"/>
      <c r="G8" s="61"/>
      <c r="H8" s="65"/>
      <c r="K8" s="271" t="s">
        <v>533</v>
      </c>
      <c r="L8" s="272"/>
      <c r="M8" s="272"/>
      <c r="N8" s="273"/>
      <c r="R8" s="66"/>
      <c r="S8" s="67">
        <f t="shared" ref="S8:S47" si="0">IF(LEN(F8)&lt;&gt;15,0,1)</f>
        <v>0</v>
      </c>
      <c r="T8" s="66"/>
      <c r="AA8" s="68" t="s">
        <v>534</v>
      </c>
    </row>
    <row r="9" spans="1:27" s="59" customFormat="1" ht="22.35" customHeight="1">
      <c r="A9" s="69" t="s">
        <v>535</v>
      </c>
      <c r="B9" s="62"/>
      <c r="C9" s="62"/>
      <c r="D9" s="70"/>
      <c r="E9" s="62"/>
      <c r="F9" s="64"/>
      <c r="G9" s="62"/>
      <c r="H9" s="71"/>
      <c r="K9" s="274" t="s">
        <v>536</v>
      </c>
      <c r="L9" s="276" t="s">
        <v>537</v>
      </c>
      <c r="M9" s="278" t="s">
        <v>538</v>
      </c>
      <c r="N9" s="280" t="s">
        <v>539</v>
      </c>
      <c r="R9" s="66"/>
      <c r="S9" s="67">
        <f t="shared" si="0"/>
        <v>0</v>
      </c>
      <c r="T9" s="66"/>
      <c r="AA9" s="68" t="s">
        <v>540</v>
      </c>
    </row>
    <row r="10" spans="1:27" s="59" customFormat="1" ht="22.35" customHeight="1">
      <c r="A10" s="69" t="s">
        <v>541</v>
      </c>
      <c r="B10" s="62"/>
      <c r="C10" s="62"/>
      <c r="D10" s="70"/>
      <c r="E10" s="62"/>
      <c r="F10" s="64"/>
      <c r="G10" s="62"/>
      <c r="H10" s="71"/>
      <c r="K10" s="275"/>
      <c r="L10" s="277"/>
      <c r="M10" s="279"/>
      <c r="N10" s="281"/>
      <c r="R10" s="66"/>
      <c r="S10" s="67">
        <f t="shared" si="0"/>
        <v>0</v>
      </c>
      <c r="T10" s="66"/>
    </row>
    <row r="11" spans="1:27" s="59" customFormat="1" ht="22.35" customHeight="1">
      <c r="A11" s="69" t="s">
        <v>542</v>
      </c>
      <c r="B11" s="62"/>
      <c r="C11" s="62"/>
      <c r="D11" s="70"/>
      <c r="E11" s="62"/>
      <c r="F11" s="64"/>
      <c r="G11" s="62"/>
      <c r="H11" s="65"/>
      <c r="J11" s="72" t="s">
        <v>543</v>
      </c>
      <c r="K11" s="73">
        <f>L4-1</f>
        <v>2025</v>
      </c>
      <c r="L11" s="74"/>
      <c r="M11" s="75"/>
      <c r="N11" s="76" t="str">
        <f t="shared" ref="N11:N15" si="1">IFERROR(M11/L11,"")</f>
        <v/>
      </c>
      <c r="R11" s="66"/>
      <c r="S11" s="67">
        <f t="shared" si="0"/>
        <v>0</v>
      </c>
      <c r="T11" s="66"/>
    </row>
    <row r="12" spans="1:27" s="59" customFormat="1" ht="22.35" customHeight="1">
      <c r="A12" s="69" t="s">
        <v>544</v>
      </c>
      <c r="B12" s="62"/>
      <c r="C12" s="62"/>
      <c r="D12" s="70"/>
      <c r="E12" s="62"/>
      <c r="F12" s="64"/>
      <c r="G12" s="62"/>
      <c r="H12" s="71"/>
      <c r="J12" s="72" t="s">
        <v>545</v>
      </c>
      <c r="K12" s="77">
        <f t="shared" ref="K12:K15" si="2">K11-1</f>
        <v>2024</v>
      </c>
      <c r="L12" s="78"/>
      <c r="M12" s="79"/>
      <c r="N12" s="80" t="str">
        <f t="shared" si="1"/>
        <v/>
      </c>
      <c r="R12" s="66"/>
      <c r="S12" s="67">
        <f t="shared" si="0"/>
        <v>0</v>
      </c>
      <c r="T12" s="66"/>
    </row>
    <row r="13" spans="1:27" s="59" customFormat="1" ht="22.35" customHeight="1">
      <c r="A13" s="69" t="s">
        <v>546</v>
      </c>
      <c r="B13" s="62"/>
      <c r="C13" s="62"/>
      <c r="D13" s="70"/>
      <c r="E13" s="62"/>
      <c r="F13" s="64"/>
      <c r="G13" s="62"/>
      <c r="H13" s="71"/>
      <c r="J13" s="72" t="s">
        <v>547</v>
      </c>
      <c r="K13" s="77">
        <f t="shared" si="2"/>
        <v>2023</v>
      </c>
      <c r="L13" s="78"/>
      <c r="M13" s="79"/>
      <c r="N13" s="80" t="str">
        <f t="shared" si="1"/>
        <v/>
      </c>
      <c r="R13" s="66"/>
      <c r="S13" s="67">
        <f t="shared" si="0"/>
        <v>0</v>
      </c>
      <c r="T13" s="66"/>
    </row>
    <row r="14" spans="1:27" s="59" customFormat="1" ht="22.35" customHeight="1">
      <c r="A14" s="69" t="s">
        <v>548</v>
      </c>
      <c r="B14" s="62"/>
      <c r="C14" s="62"/>
      <c r="D14" s="70"/>
      <c r="E14" s="62"/>
      <c r="F14" s="64"/>
      <c r="G14" s="62"/>
      <c r="H14" s="65"/>
      <c r="J14" s="72" t="s">
        <v>549</v>
      </c>
      <c r="K14" s="77">
        <f t="shared" si="2"/>
        <v>2022</v>
      </c>
      <c r="L14" s="78"/>
      <c r="M14" s="79"/>
      <c r="N14" s="80" t="str">
        <f t="shared" si="1"/>
        <v/>
      </c>
      <c r="R14" s="66"/>
      <c r="S14" s="67">
        <f t="shared" si="0"/>
        <v>0</v>
      </c>
      <c r="T14" s="66"/>
    </row>
    <row r="15" spans="1:27" s="59" customFormat="1" ht="22.35" customHeight="1">
      <c r="A15" s="69" t="s">
        <v>550</v>
      </c>
      <c r="B15" s="62"/>
      <c r="C15" s="62"/>
      <c r="D15" s="70"/>
      <c r="E15" s="62"/>
      <c r="F15" s="64"/>
      <c r="G15" s="62"/>
      <c r="H15" s="71"/>
      <c r="J15" s="72" t="s">
        <v>551</v>
      </c>
      <c r="K15" s="81">
        <f t="shared" si="2"/>
        <v>2021</v>
      </c>
      <c r="L15" s="82"/>
      <c r="M15" s="83"/>
      <c r="N15" s="84" t="str">
        <f t="shared" si="1"/>
        <v/>
      </c>
      <c r="R15" s="66"/>
      <c r="S15" s="67">
        <f t="shared" si="0"/>
        <v>0</v>
      </c>
      <c r="T15" s="66"/>
    </row>
    <row r="16" spans="1:27" s="59" customFormat="1" ht="22.35" customHeight="1">
      <c r="A16" s="69" t="s">
        <v>552</v>
      </c>
      <c r="B16" s="62"/>
      <c r="C16" s="62"/>
      <c r="D16" s="70"/>
      <c r="E16" s="62"/>
      <c r="F16" s="64"/>
      <c r="G16" s="62"/>
      <c r="H16" s="71"/>
      <c r="R16" s="66"/>
      <c r="S16" s="67">
        <f t="shared" si="0"/>
        <v>0</v>
      </c>
      <c r="T16" s="66"/>
    </row>
    <row r="17" spans="1:20" s="59" customFormat="1" ht="22.35" customHeight="1">
      <c r="A17" s="69" t="s">
        <v>553</v>
      </c>
      <c r="B17" s="62"/>
      <c r="C17" s="62"/>
      <c r="D17" s="70"/>
      <c r="E17" s="62"/>
      <c r="F17" s="64"/>
      <c r="G17" s="62"/>
      <c r="H17" s="65"/>
      <c r="R17" s="66"/>
      <c r="S17" s="67">
        <f t="shared" si="0"/>
        <v>0</v>
      </c>
      <c r="T17" s="66"/>
    </row>
    <row r="18" spans="1:20" s="59" customFormat="1" ht="22.35" customHeight="1">
      <c r="A18" s="69" t="s">
        <v>554</v>
      </c>
      <c r="B18" s="62"/>
      <c r="C18" s="62"/>
      <c r="D18" s="70"/>
      <c r="E18" s="62"/>
      <c r="F18" s="64"/>
      <c r="G18" s="62"/>
      <c r="H18" s="71"/>
      <c r="R18" s="66"/>
      <c r="S18" s="67">
        <f t="shared" si="0"/>
        <v>0</v>
      </c>
      <c r="T18" s="66"/>
    </row>
    <row r="19" spans="1:20" s="59" customFormat="1" ht="22.35" customHeight="1">
      <c r="A19" s="69" t="s">
        <v>555</v>
      </c>
      <c r="B19" s="62"/>
      <c r="C19" s="62"/>
      <c r="D19" s="70"/>
      <c r="E19" s="62"/>
      <c r="F19" s="64"/>
      <c r="G19" s="62"/>
      <c r="H19" s="71"/>
      <c r="R19" s="66"/>
      <c r="S19" s="67">
        <f t="shared" si="0"/>
        <v>0</v>
      </c>
      <c r="T19" s="66"/>
    </row>
    <row r="20" spans="1:20" s="59" customFormat="1" ht="22.35" customHeight="1">
      <c r="A20" s="69" t="s">
        <v>556</v>
      </c>
      <c r="B20" s="62"/>
      <c r="C20" s="62"/>
      <c r="D20" s="70"/>
      <c r="E20" s="62"/>
      <c r="F20" s="64"/>
      <c r="G20" s="62"/>
      <c r="H20" s="65"/>
      <c r="R20" s="66"/>
      <c r="S20" s="67">
        <f t="shared" si="0"/>
        <v>0</v>
      </c>
      <c r="T20" s="66"/>
    </row>
    <row r="21" spans="1:20" s="59" customFormat="1" ht="22.35" customHeight="1">
      <c r="A21" s="69" t="s">
        <v>557</v>
      </c>
      <c r="B21" s="62"/>
      <c r="C21" s="62"/>
      <c r="D21" s="70"/>
      <c r="E21" s="62"/>
      <c r="F21" s="64"/>
      <c r="G21" s="62"/>
      <c r="H21" s="71"/>
      <c r="R21" s="66"/>
      <c r="S21" s="67">
        <f t="shared" si="0"/>
        <v>0</v>
      </c>
      <c r="T21" s="66"/>
    </row>
    <row r="22" spans="1:20" s="59" customFormat="1" ht="22.35" customHeight="1">
      <c r="A22" s="69" t="s">
        <v>558</v>
      </c>
      <c r="B22" s="62"/>
      <c r="C22" s="62"/>
      <c r="D22" s="70"/>
      <c r="E22" s="62"/>
      <c r="F22" s="64"/>
      <c r="G22" s="62"/>
      <c r="H22" s="71"/>
      <c r="R22" s="66"/>
      <c r="S22" s="67">
        <f t="shared" si="0"/>
        <v>0</v>
      </c>
      <c r="T22" s="66"/>
    </row>
    <row r="23" spans="1:20" s="59" customFormat="1" ht="22.35" customHeight="1">
      <c r="A23" s="69" t="s">
        <v>559</v>
      </c>
      <c r="B23" s="62"/>
      <c r="C23" s="62"/>
      <c r="D23" s="70"/>
      <c r="E23" s="62"/>
      <c r="F23" s="64"/>
      <c r="G23" s="62"/>
      <c r="H23" s="65"/>
      <c r="R23" s="66"/>
      <c r="S23" s="67">
        <f t="shared" si="0"/>
        <v>0</v>
      </c>
      <c r="T23" s="66"/>
    </row>
    <row r="24" spans="1:20" s="59" customFormat="1" ht="22.35" customHeight="1">
      <c r="A24" s="69" t="s">
        <v>560</v>
      </c>
      <c r="B24" s="62"/>
      <c r="C24" s="62"/>
      <c r="D24" s="70"/>
      <c r="E24" s="62"/>
      <c r="F24" s="64"/>
      <c r="G24" s="62"/>
      <c r="H24" s="71"/>
      <c r="R24" s="66"/>
      <c r="S24" s="67">
        <f t="shared" si="0"/>
        <v>0</v>
      </c>
      <c r="T24" s="66"/>
    </row>
    <row r="25" spans="1:20" s="59" customFormat="1" ht="22.35" customHeight="1">
      <c r="A25" s="69" t="s">
        <v>561</v>
      </c>
      <c r="B25" s="62"/>
      <c r="C25" s="62"/>
      <c r="D25" s="70"/>
      <c r="E25" s="62"/>
      <c r="F25" s="64"/>
      <c r="G25" s="62"/>
      <c r="H25" s="71"/>
      <c r="R25" s="66"/>
      <c r="S25" s="67">
        <f t="shared" si="0"/>
        <v>0</v>
      </c>
      <c r="T25" s="66"/>
    </row>
    <row r="26" spans="1:20" s="59" customFormat="1" ht="22.35" customHeight="1">
      <c r="A26" s="69" t="s">
        <v>562</v>
      </c>
      <c r="B26" s="62"/>
      <c r="C26" s="62"/>
      <c r="D26" s="70"/>
      <c r="E26" s="62"/>
      <c r="F26" s="64"/>
      <c r="G26" s="62"/>
      <c r="H26" s="65"/>
      <c r="R26" s="66"/>
      <c r="S26" s="67">
        <f t="shared" si="0"/>
        <v>0</v>
      </c>
      <c r="T26" s="66"/>
    </row>
    <row r="27" spans="1:20" s="59" customFormat="1" ht="22.35" customHeight="1">
      <c r="A27" s="69" t="s">
        <v>563</v>
      </c>
      <c r="B27" s="62"/>
      <c r="C27" s="62"/>
      <c r="D27" s="70"/>
      <c r="E27" s="62"/>
      <c r="F27" s="64"/>
      <c r="G27" s="62"/>
      <c r="H27" s="71"/>
      <c r="R27" s="66"/>
      <c r="S27" s="67">
        <f t="shared" si="0"/>
        <v>0</v>
      </c>
      <c r="T27" s="66"/>
    </row>
    <row r="28" spans="1:20" s="59" customFormat="1" ht="22.35" customHeight="1">
      <c r="A28" s="69" t="s">
        <v>564</v>
      </c>
      <c r="B28" s="62"/>
      <c r="C28" s="62"/>
      <c r="D28" s="70"/>
      <c r="E28" s="62"/>
      <c r="F28" s="64"/>
      <c r="G28" s="62"/>
      <c r="H28" s="71"/>
      <c r="R28" s="66"/>
      <c r="S28" s="67">
        <f t="shared" si="0"/>
        <v>0</v>
      </c>
      <c r="T28" s="66"/>
    </row>
    <row r="29" spans="1:20" s="59" customFormat="1" ht="22.35" customHeight="1">
      <c r="A29" s="69" t="s">
        <v>565</v>
      </c>
      <c r="B29" s="62"/>
      <c r="C29" s="62"/>
      <c r="D29" s="70"/>
      <c r="E29" s="62"/>
      <c r="F29" s="64"/>
      <c r="G29" s="62"/>
      <c r="H29" s="65"/>
      <c r="R29" s="66"/>
      <c r="S29" s="67">
        <f t="shared" si="0"/>
        <v>0</v>
      </c>
      <c r="T29" s="66"/>
    </row>
    <row r="30" spans="1:20" s="59" customFormat="1" ht="22.35" customHeight="1">
      <c r="A30" s="69" t="s">
        <v>566</v>
      </c>
      <c r="B30" s="62"/>
      <c r="C30" s="62"/>
      <c r="D30" s="70"/>
      <c r="E30" s="62"/>
      <c r="F30" s="64"/>
      <c r="G30" s="62"/>
      <c r="H30" s="71"/>
      <c r="R30" s="66"/>
      <c r="S30" s="67">
        <f t="shared" si="0"/>
        <v>0</v>
      </c>
      <c r="T30" s="66"/>
    </row>
    <row r="31" spans="1:20" s="59" customFormat="1" ht="22.35" customHeight="1">
      <c r="A31" s="69" t="s">
        <v>567</v>
      </c>
      <c r="B31" s="62"/>
      <c r="C31" s="62"/>
      <c r="D31" s="70"/>
      <c r="E31" s="62"/>
      <c r="F31" s="64"/>
      <c r="G31" s="62"/>
      <c r="H31" s="71"/>
      <c r="R31" s="66"/>
      <c r="S31" s="67">
        <f t="shared" si="0"/>
        <v>0</v>
      </c>
      <c r="T31" s="66"/>
    </row>
    <row r="32" spans="1:20" s="59" customFormat="1" ht="22.35" customHeight="1">
      <c r="A32" s="69" t="s">
        <v>568</v>
      </c>
      <c r="B32" s="62"/>
      <c r="C32" s="62"/>
      <c r="D32" s="70"/>
      <c r="E32" s="62"/>
      <c r="F32" s="64"/>
      <c r="G32" s="62"/>
      <c r="H32" s="65"/>
      <c r="L32" s="85"/>
      <c r="R32" s="66"/>
      <c r="S32" s="67">
        <f t="shared" si="0"/>
        <v>0</v>
      </c>
      <c r="T32" s="66"/>
    </row>
    <row r="33" spans="1:20" s="59" customFormat="1" ht="22.35" customHeight="1">
      <c r="A33" s="69" t="s">
        <v>569</v>
      </c>
      <c r="B33" s="62"/>
      <c r="C33" s="62"/>
      <c r="D33" s="70"/>
      <c r="E33" s="62"/>
      <c r="F33" s="64"/>
      <c r="G33" s="62"/>
      <c r="H33" s="71"/>
      <c r="L33" s="85"/>
      <c r="R33" s="66"/>
      <c r="S33" s="67">
        <f t="shared" si="0"/>
        <v>0</v>
      </c>
      <c r="T33" s="66"/>
    </row>
    <row r="34" spans="1:20" s="59" customFormat="1" ht="22.35" customHeight="1">
      <c r="A34" s="69" t="s">
        <v>570</v>
      </c>
      <c r="B34" s="62"/>
      <c r="C34" s="62"/>
      <c r="D34" s="70"/>
      <c r="E34" s="62"/>
      <c r="F34" s="64"/>
      <c r="G34" s="62"/>
      <c r="H34" s="71"/>
      <c r="L34" s="85"/>
      <c r="R34" s="66"/>
      <c r="S34" s="67">
        <f t="shared" si="0"/>
        <v>0</v>
      </c>
      <c r="T34" s="66"/>
    </row>
    <row r="35" spans="1:20" s="59" customFormat="1" ht="22.35" customHeight="1">
      <c r="A35" s="69" t="s">
        <v>571</v>
      </c>
      <c r="B35" s="62"/>
      <c r="C35" s="62"/>
      <c r="D35" s="70"/>
      <c r="E35" s="62"/>
      <c r="F35" s="64"/>
      <c r="G35" s="62"/>
      <c r="H35" s="65"/>
      <c r="L35" s="85"/>
      <c r="R35" s="66"/>
      <c r="S35" s="67">
        <f t="shared" si="0"/>
        <v>0</v>
      </c>
      <c r="T35" s="66"/>
    </row>
    <row r="36" spans="1:20" s="59" customFormat="1" ht="22.35" customHeight="1">
      <c r="A36" s="69" t="s">
        <v>572</v>
      </c>
      <c r="B36" s="62"/>
      <c r="C36" s="62"/>
      <c r="D36" s="70"/>
      <c r="E36" s="62"/>
      <c r="F36" s="64"/>
      <c r="G36" s="62"/>
      <c r="H36" s="71"/>
      <c r="L36" s="85"/>
      <c r="R36" s="66"/>
      <c r="S36" s="67">
        <f t="shared" si="0"/>
        <v>0</v>
      </c>
      <c r="T36" s="66"/>
    </row>
    <row r="37" spans="1:20" s="59" customFormat="1" ht="22.35" customHeight="1">
      <c r="A37" s="69" t="s">
        <v>573</v>
      </c>
      <c r="B37" s="62"/>
      <c r="C37" s="62"/>
      <c r="D37" s="70"/>
      <c r="E37" s="62"/>
      <c r="F37" s="64"/>
      <c r="G37" s="62"/>
      <c r="H37" s="71"/>
      <c r="R37" s="66"/>
      <c r="S37" s="67">
        <f t="shared" si="0"/>
        <v>0</v>
      </c>
      <c r="T37" s="66"/>
    </row>
    <row r="38" spans="1:20" s="59" customFormat="1" ht="22.35" customHeight="1">
      <c r="A38" s="69" t="s">
        <v>574</v>
      </c>
      <c r="B38" s="62"/>
      <c r="C38" s="62"/>
      <c r="D38" s="70"/>
      <c r="E38" s="62"/>
      <c r="F38" s="64"/>
      <c r="G38" s="62"/>
      <c r="H38" s="65"/>
      <c r="R38" s="66"/>
      <c r="S38" s="67">
        <f t="shared" si="0"/>
        <v>0</v>
      </c>
      <c r="T38" s="66"/>
    </row>
    <row r="39" spans="1:20" s="59" customFormat="1" ht="22.35" customHeight="1">
      <c r="A39" s="69" t="s">
        <v>575</v>
      </c>
      <c r="B39" s="62"/>
      <c r="C39" s="62"/>
      <c r="D39" s="70"/>
      <c r="E39" s="62"/>
      <c r="F39" s="64"/>
      <c r="G39" s="62"/>
      <c r="H39" s="71"/>
      <c r="R39" s="66"/>
      <c r="S39" s="67">
        <f t="shared" si="0"/>
        <v>0</v>
      </c>
      <c r="T39" s="66"/>
    </row>
    <row r="40" spans="1:20" s="59" customFormat="1" ht="22.35" customHeight="1">
      <c r="A40" s="69" t="s">
        <v>576</v>
      </c>
      <c r="B40" s="62"/>
      <c r="C40" s="62"/>
      <c r="D40" s="70"/>
      <c r="E40" s="86"/>
      <c r="F40" s="64"/>
      <c r="G40" s="87"/>
      <c r="H40" s="71"/>
      <c r="R40" s="66"/>
      <c r="S40" s="67">
        <f t="shared" si="0"/>
        <v>0</v>
      </c>
      <c r="T40" s="66"/>
    </row>
    <row r="41" spans="1:20" s="59" customFormat="1" ht="22.35" customHeight="1">
      <c r="A41" s="69" t="s">
        <v>577</v>
      </c>
      <c r="B41" s="62"/>
      <c r="C41" s="62"/>
      <c r="D41" s="88"/>
      <c r="E41" s="62"/>
      <c r="F41" s="64"/>
      <c r="G41" s="87"/>
      <c r="H41" s="65"/>
      <c r="R41" s="66"/>
      <c r="S41" s="67">
        <f t="shared" si="0"/>
        <v>0</v>
      </c>
      <c r="T41" s="66"/>
    </row>
    <row r="42" spans="1:20" s="59" customFormat="1" ht="22.35" customHeight="1">
      <c r="A42" s="69" t="s">
        <v>578</v>
      </c>
      <c r="B42" s="62"/>
      <c r="C42" s="62"/>
      <c r="D42" s="88"/>
      <c r="E42" s="62"/>
      <c r="F42" s="64"/>
      <c r="G42" s="87"/>
      <c r="H42" s="71"/>
      <c r="R42" s="66"/>
      <c r="S42" s="67">
        <f t="shared" si="0"/>
        <v>0</v>
      </c>
      <c r="T42" s="66"/>
    </row>
    <row r="43" spans="1:20" s="59" customFormat="1" ht="22.35" customHeight="1">
      <c r="A43" s="69" t="s">
        <v>579</v>
      </c>
      <c r="B43" s="62"/>
      <c r="C43" s="62"/>
      <c r="D43" s="88"/>
      <c r="E43" s="62"/>
      <c r="F43" s="64"/>
      <c r="G43" s="87"/>
      <c r="H43" s="71"/>
      <c r="R43" s="66"/>
      <c r="S43" s="67">
        <f t="shared" si="0"/>
        <v>0</v>
      </c>
      <c r="T43" s="66"/>
    </row>
    <row r="44" spans="1:20" s="59" customFormat="1" ht="22.35" customHeight="1">
      <c r="A44" s="69" t="s">
        <v>580</v>
      </c>
      <c r="B44" s="62"/>
      <c r="C44" s="62"/>
      <c r="D44" s="88"/>
      <c r="E44" s="62"/>
      <c r="F44" s="64"/>
      <c r="G44" s="87"/>
      <c r="H44" s="65"/>
      <c r="R44" s="66"/>
      <c r="S44" s="67">
        <f t="shared" si="0"/>
        <v>0</v>
      </c>
      <c r="T44" s="66"/>
    </row>
    <row r="45" spans="1:20" s="59" customFormat="1" ht="22.35" customHeight="1">
      <c r="A45" s="69" t="s">
        <v>581</v>
      </c>
      <c r="B45" s="62"/>
      <c r="C45" s="62"/>
      <c r="D45" s="88"/>
      <c r="E45" s="62"/>
      <c r="F45" s="64"/>
      <c r="G45" s="87"/>
      <c r="H45" s="71"/>
      <c r="R45" s="66"/>
      <c r="S45" s="67">
        <f t="shared" si="0"/>
        <v>0</v>
      </c>
      <c r="T45" s="66"/>
    </row>
    <row r="46" spans="1:20" s="59" customFormat="1" ht="22.35" customHeight="1">
      <c r="A46" s="69" t="s">
        <v>582</v>
      </c>
      <c r="B46" s="62"/>
      <c r="C46" s="62"/>
      <c r="D46" s="88"/>
      <c r="E46" s="62"/>
      <c r="F46" s="64"/>
      <c r="G46" s="87"/>
      <c r="H46" s="71"/>
      <c r="K46" s="43"/>
      <c r="L46" s="43"/>
      <c r="M46" s="43"/>
      <c r="N46" s="43"/>
      <c r="R46" s="66"/>
      <c r="S46" s="67">
        <f t="shared" si="0"/>
        <v>0</v>
      </c>
      <c r="T46" s="66"/>
    </row>
    <row r="47" spans="1:20" s="59" customFormat="1" ht="22.35" customHeight="1">
      <c r="A47" s="69" t="s">
        <v>583</v>
      </c>
      <c r="B47" s="62"/>
      <c r="C47" s="62"/>
      <c r="D47" s="88"/>
      <c r="E47" s="62"/>
      <c r="F47" s="64"/>
      <c r="G47" s="87"/>
      <c r="H47" s="65"/>
      <c r="K47" s="43"/>
      <c r="L47" s="43"/>
      <c r="M47" s="43"/>
      <c r="N47" s="43"/>
      <c r="R47" s="66"/>
      <c r="S47" s="67">
        <f t="shared" si="0"/>
        <v>0</v>
      </c>
      <c r="T47" s="66"/>
    </row>
    <row r="48" spans="1:20" ht="42.75" customHeight="1">
      <c r="I48" s="89"/>
      <c r="J48" s="90"/>
    </row>
    <row r="49" ht="15" customHeight="1"/>
    <row r="50" ht="15" customHeight="1"/>
    <row r="51" ht="15" customHeight="1"/>
  </sheetData>
  <sheetProtection selectLockedCells="1"/>
  <mergeCells count="19">
    <mergeCell ref="J6:K6"/>
    <mergeCell ref="L6:N6"/>
    <mergeCell ref="K7:N7"/>
    <mergeCell ref="K8:N8"/>
    <mergeCell ref="K9:K10"/>
    <mergeCell ref="L9:L10"/>
    <mergeCell ref="M9:M10"/>
    <mergeCell ref="N9:N10"/>
    <mergeCell ref="A4:B5"/>
    <mergeCell ref="C4:H5"/>
    <mergeCell ref="J4:K4"/>
    <mergeCell ref="L4:N4"/>
    <mergeCell ref="J5:K5"/>
    <mergeCell ref="L5:N5"/>
    <mergeCell ref="A1:N1"/>
    <mergeCell ref="A3:B3"/>
    <mergeCell ref="C3:H3"/>
    <mergeCell ref="J3:K3"/>
    <mergeCell ref="L3:N3"/>
  </mergeCells>
  <conditionalFormatting sqref="A8:B47">
    <cfRule type="expression" dxfId="67" priority="9">
      <formula>MOD(ROW(),2)=0</formula>
    </cfRule>
  </conditionalFormatting>
  <conditionalFormatting sqref="C8:C44 D41:G44 C45:G47">
    <cfRule type="expression" dxfId="66" priority="19">
      <formula>MOD(ROW(),2)=0</formula>
    </cfRule>
  </conditionalFormatting>
  <conditionalFormatting sqref="D8:E40">
    <cfRule type="expression" dxfId="65" priority="24">
      <formula>MOD(ROW(),2)=0</formula>
    </cfRule>
  </conditionalFormatting>
  <conditionalFormatting sqref="F8:F47">
    <cfRule type="expression" dxfId="64" priority="1">
      <formula>S8=0</formula>
    </cfRule>
    <cfRule type="expression" dxfId="63" priority="2">
      <formula>S8=1</formula>
    </cfRule>
  </conditionalFormatting>
  <conditionalFormatting sqref="F11:G40">
    <cfRule type="expression" dxfId="62" priority="20">
      <formula>MOD(ROW(),2)=0</formula>
    </cfRule>
  </conditionalFormatting>
  <conditionalFormatting sqref="F8:H10 F8:F47 H11:H47">
    <cfRule type="expression" dxfId="61" priority="21">
      <formula>MOD(ROW(),2)=0</formula>
    </cfRule>
  </conditionalFormatting>
  <conditionalFormatting sqref="K13:K14">
    <cfRule type="expression" dxfId="60" priority="23">
      <formula>MOD(ROW(),2)=0</formula>
    </cfRule>
  </conditionalFormatting>
  <conditionalFormatting sqref="K11:M15">
    <cfRule type="expression" dxfId="59" priority="11">
      <formula>MOD(ROW(),2)=0</formula>
    </cfRule>
  </conditionalFormatting>
  <conditionalFormatting sqref="K11:N15">
    <cfRule type="expression" dxfId="58" priority="10">
      <formula>MOD(ROW(),2)=0</formula>
    </cfRule>
  </conditionalFormatting>
  <conditionalFormatting sqref="K14:N15">
    <cfRule type="expression" dxfId="57" priority="12">
      <formula>MOD(ROW(),2)=0</formula>
    </cfRule>
  </conditionalFormatting>
  <conditionalFormatting sqref="N12 O14">
    <cfRule type="cellIs" dxfId="56" priority="15" operator="greaterThanOrEqual">
      <formula>100</formula>
    </cfRule>
  </conditionalFormatting>
  <dataValidations xWindow="1188" yWindow="521" count="2">
    <dataValidation allowBlank="1" showInputMessage="1" showErrorMessage="1" sqref="WVN983044:WVP983044 JB5:JD5 SX5:SZ5 ACT5:ACV5 AMP5:AMR5 AWL5:AWN5 BGH5:BGJ5 BQD5:BQF5 BZZ5:CAB5 CJV5:CJX5 CTR5:CTT5 DDN5:DDP5 DNJ5:DNL5 DXF5:DXH5 EHB5:EHD5 EQX5:EQZ5 FAT5:FAV5 FKP5:FKR5 FUL5:FUN5 GEH5:GEJ5 GOD5:GOF5 GXZ5:GYB5 HHV5:HHX5 HRR5:HRT5 IBN5:IBP5 ILJ5:ILL5 IVF5:IVH5 JFB5:JFD5 JOX5:JOZ5 JYT5:JYV5 KIP5:KIR5 KSL5:KSN5 LCH5:LCJ5 LMD5:LMF5 LVZ5:LWB5 MFV5:MFX5 MPR5:MPT5 MZN5:MZP5 NJJ5:NJL5 NTF5:NTH5 ODB5:ODD5 OMX5:OMZ5 OWT5:OWV5 PGP5:PGR5 PQL5:PQN5 QAH5:QAJ5 QKD5:QKF5 QTZ5:QUB5 RDV5:RDX5 RNR5:RNT5 RXN5:RXP5 SHJ5:SHL5 SRF5:SRH5 TBB5:TBD5 TKX5:TKZ5 TUT5:TUV5 UEP5:UER5 UOL5:UON5 UYH5:UYJ5 VID5:VIF5 VRZ5:VSB5 WBV5:WBX5 WLR5:WLT5 WVN5:WVP5 D65540:H65540 JB65540:JD65540 SX65540:SZ65540 ACT65540:ACV65540 AMP65540:AMR65540 AWL65540:AWN65540 BGH65540:BGJ65540 BQD65540:BQF65540 BZZ65540:CAB65540 CJV65540:CJX65540 CTR65540:CTT65540 DDN65540:DDP65540 DNJ65540:DNL65540 DXF65540:DXH65540 EHB65540:EHD65540 EQX65540:EQZ65540 FAT65540:FAV65540 FKP65540:FKR65540 FUL65540:FUN65540 GEH65540:GEJ65540 GOD65540:GOF65540 GXZ65540:GYB65540 HHV65540:HHX65540 HRR65540:HRT65540 IBN65540:IBP65540 ILJ65540:ILL65540 IVF65540:IVH65540 JFB65540:JFD65540 JOX65540:JOZ65540 JYT65540:JYV65540 KIP65540:KIR65540 KSL65540:KSN65540 LCH65540:LCJ65540 LMD65540:LMF65540 LVZ65540:LWB65540 MFV65540:MFX65540 MPR65540:MPT65540 MZN65540:MZP65540 NJJ65540:NJL65540 NTF65540:NTH65540 ODB65540:ODD65540 OMX65540:OMZ65540 OWT65540:OWV65540 PGP65540:PGR65540 PQL65540:PQN65540 QAH65540:QAJ65540 QKD65540:QKF65540 QTZ65540:QUB65540 RDV65540:RDX65540 RNR65540:RNT65540 RXN65540:RXP65540 SHJ65540:SHL65540 SRF65540:SRH65540 TBB65540:TBD65540 TKX65540:TKZ65540 TUT65540:TUV65540 UEP65540:UER65540 UOL65540:UON65540 UYH65540:UYJ65540 VID65540:VIF65540 VRZ65540:VSB65540 WBV65540:WBX65540 WLR65540:WLT65540 WVN65540:WVP65540 D131076:H131076 JB131076:JD131076 SX131076:SZ131076 ACT131076:ACV131076 AMP131076:AMR131076 AWL131076:AWN131076 BGH131076:BGJ131076 BQD131076:BQF131076 BZZ131076:CAB131076 CJV131076:CJX131076 CTR131076:CTT131076 DDN131076:DDP131076 DNJ131076:DNL131076 DXF131076:DXH131076 EHB131076:EHD131076 EQX131076:EQZ131076 FAT131076:FAV131076 FKP131076:FKR131076 FUL131076:FUN131076 GEH131076:GEJ131076 GOD131076:GOF131076 GXZ131076:GYB131076 HHV131076:HHX131076 HRR131076:HRT131076 IBN131076:IBP131076 ILJ131076:ILL131076 IVF131076:IVH131076 JFB131076:JFD131076 JOX131076:JOZ131076 JYT131076:JYV131076 KIP131076:KIR131076 KSL131076:KSN131076 LCH131076:LCJ131076 LMD131076:LMF131076 LVZ131076:LWB131076 MFV131076:MFX131076 MPR131076:MPT131076 MZN131076:MZP131076 NJJ131076:NJL131076 NTF131076:NTH131076 ODB131076:ODD131076 OMX131076:OMZ131076 OWT131076:OWV131076 PGP131076:PGR131076 PQL131076:PQN131076 QAH131076:QAJ131076 QKD131076:QKF131076 QTZ131076:QUB131076 RDV131076:RDX131076 RNR131076:RNT131076 RXN131076:RXP131076 SHJ131076:SHL131076 SRF131076:SRH131076 TBB131076:TBD131076 TKX131076:TKZ131076 TUT131076:TUV131076 UEP131076:UER131076 UOL131076:UON131076 UYH131076:UYJ131076 VID131076:VIF131076 VRZ131076:VSB131076 WBV131076:WBX131076 WLR131076:WLT131076 WVN131076:WVP131076 D196612:H196612 JB196612:JD196612 SX196612:SZ196612 ACT196612:ACV196612 AMP196612:AMR196612 AWL196612:AWN196612 BGH196612:BGJ196612 BQD196612:BQF196612 BZZ196612:CAB196612 CJV196612:CJX196612 CTR196612:CTT196612 DDN196612:DDP196612 DNJ196612:DNL196612 DXF196612:DXH196612 EHB196612:EHD196612 EQX196612:EQZ196612 FAT196612:FAV196612 FKP196612:FKR196612 FUL196612:FUN196612 GEH196612:GEJ196612 GOD196612:GOF196612 GXZ196612:GYB196612 HHV196612:HHX196612 HRR196612:HRT196612 IBN196612:IBP196612 ILJ196612:ILL196612 IVF196612:IVH196612 JFB196612:JFD196612 JOX196612:JOZ196612 JYT196612:JYV196612 KIP196612:KIR196612 KSL196612:KSN196612 LCH196612:LCJ196612 LMD196612:LMF196612 LVZ196612:LWB196612 MFV196612:MFX196612 MPR196612:MPT196612 MZN196612:MZP196612 NJJ196612:NJL196612 NTF196612:NTH196612 ODB196612:ODD196612 OMX196612:OMZ196612 OWT196612:OWV196612 PGP196612:PGR196612 PQL196612:PQN196612 QAH196612:QAJ196612 QKD196612:QKF196612 QTZ196612:QUB196612 RDV196612:RDX196612 RNR196612:RNT196612 RXN196612:RXP196612 SHJ196612:SHL196612 SRF196612:SRH196612 TBB196612:TBD196612 TKX196612:TKZ196612 TUT196612:TUV196612 UEP196612:UER196612 UOL196612:UON196612 UYH196612:UYJ196612 VID196612:VIF196612 VRZ196612:VSB196612 WBV196612:WBX196612 WLR196612:WLT196612 WVN196612:WVP196612 D262148:H262148 JB262148:JD262148 SX262148:SZ262148 ACT262148:ACV262148 AMP262148:AMR262148 AWL262148:AWN262148 BGH262148:BGJ262148 BQD262148:BQF262148 BZZ262148:CAB262148 CJV262148:CJX262148 CTR262148:CTT262148 DDN262148:DDP262148 DNJ262148:DNL262148 DXF262148:DXH262148 EHB262148:EHD262148 EQX262148:EQZ262148 FAT262148:FAV262148 FKP262148:FKR262148 FUL262148:FUN262148 GEH262148:GEJ262148 GOD262148:GOF262148 GXZ262148:GYB262148 HHV262148:HHX262148 HRR262148:HRT262148 IBN262148:IBP262148 ILJ262148:ILL262148 IVF262148:IVH262148 JFB262148:JFD262148 JOX262148:JOZ262148 JYT262148:JYV262148 KIP262148:KIR262148 KSL262148:KSN262148 LCH262148:LCJ262148 LMD262148:LMF262148 LVZ262148:LWB262148 MFV262148:MFX262148 MPR262148:MPT262148 MZN262148:MZP262148 NJJ262148:NJL262148 NTF262148:NTH262148 ODB262148:ODD262148 OMX262148:OMZ262148 OWT262148:OWV262148 PGP262148:PGR262148 PQL262148:PQN262148 QAH262148:QAJ262148 QKD262148:QKF262148 QTZ262148:QUB262148 RDV262148:RDX262148 RNR262148:RNT262148 RXN262148:RXP262148 SHJ262148:SHL262148 SRF262148:SRH262148 TBB262148:TBD262148 TKX262148:TKZ262148 TUT262148:TUV262148 UEP262148:UER262148 UOL262148:UON262148 UYH262148:UYJ262148 VID262148:VIF262148 VRZ262148:VSB262148 WBV262148:WBX262148 WLR262148:WLT262148 WVN262148:WVP262148 D327684:H327684 JB327684:JD327684 SX327684:SZ327684 ACT327684:ACV327684 AMP327684:AMR327684 AWL327684:AWN327684 BGH327684:BGJ327684 BQD327684:BQF327684 BZZ327684:CAB327684 CJV327684:CJX327684 CTR327684:CTT327684 DDN327684:DDP327684 DNJ327684:DNL327684 DXF327684:DXH327684 EHB327684:EHD327684 EQX327684:EQZ327684 FAT327684:FAV327684 FKP327684:FKR327684 FUL327684:FUN327684 GEH327684:GEJ327684 GOD327684:GOF327684 GXZ327684:GYB327684 HHV327684:HHX327684 HRR327684:HRT327684 IBN327684:IBP327684 ILJ327684:ILL327684 IVF327684:IVH327684 JFB327684:JFD327684 JOX327684:JOZ327684 JYT327684:JYV327684 KIP327684:KIR327684 KSL327684:KSN327684 LCH327684:LCJ327684 LMD327684:LMF327684 LVZ327684:LWB327684 MFV327684:MFX327684 MPR327684:MPT327684 MZN327684:MZP327684 NJJ327684:NJL327684 NTF327684:NTH327684 ODB327684:ODD327684 OMX327684:OMZ327684 OWT327684:OWV327684 PGP327684:PGR327684 PQL327684:PQN327684 QAH327684:QAJ327684 QKD327684:QKF327684 QTZ327684:QUB327684 RDV327684:RDX327684 RNR327684:RNT327684 RXN327684:RXP327684 SHJ327684:SHL327684 SRF327684:SRH327684 TBB327684:TBD327684 TKX327684:TKZ327684 TUT327684:TUV327684 UEP327684:UER327684 UOL327684:UON327684 UYH327684:UYJ327684 VID327684:VIF327684 VRZ327684:VSB327684 WBV327684:WBX327684 WLR327684:WLT327684 WVN327684:WVP327684 D393220:H393220 JB393220:JD393220 SX393220:SZ393220 ACT393220:ACV393220 AMP393220:AMR393220 AWL393220:AWN393220 BGH393220:BGJ393220 BQD393220:BQF393220 BZZ393220:CAB393220 CJV393220:CJX393220 CTR393220:CTT393220 DDN393220:DDP393220 DNJ393220:DNL393220 DXF393220:DXH393220 EHB393220:EHD393220 EQX393220:EQZ393220 FAT393220:FAV393220 FKP393220:FKR393220 FUL393220:FUN393220 GEH393220:GEJ393220 GOD393220:GOF393220 GXZ393220:GYB393220 HHV393220:HHX393220 HRR393220:HRT393220 IBN393220:IBP393220 ILJ393220:ILL393220 IVF393220:IVH393220 JFB393220:JFD393220 JOX393220:JOZ393220 JYT393220:JYV393220 KIP393220:KIR393220 KSL393220:KSN393220 LCH393220:LCJ393220 LMD393220:LMF393220 LVZ393220:LWB393220 MFV393220:MFX393220 MPR393220:MPT393220 MZN393220:MZP393220 NJJ393220:NJL393220 NTF393220:NTH393220 ODB393220:ODD393220 OMX393220:OMZ393220 OWT393220:OWV393220 PGP393220:PGR393220 PQL393220:PQN393220 QAH393220:QAJ393220 QKD393220:QKF393220 QTZ393220:QUB393220 RDV393220:RDX393220 RNR393220:RNT393220 RXN393220:RXP393220 SHJ393220:SHL393220 SRF393220:SRH393220 TBB393220:TBD393220 TKX393220:TKZ393220 TUT393220:TUV393220 UEP393220:UER393220 UOL393220:UON393220 UYH393220:UYJ393220 VID393220:VIF393220 VRZ393220:VSB393220 WBV393220:WBX393220 WLR393220:WLT393220 WVN393220:WVP393220 D458756:H458756 JB458756:JD458756 SX458756:SZ458756 ACT458756:ACV458756 AMP458756:AMR458756 AWL458756:AWN458756 BGH458756:BGJ458756 BQD458756:BQF458756 BZZ458756:CAB458756 CJV458756:CJX458756 CTR458756:CTT458756 DDN458756:DDP458756 DNJ458756:DNL458756 DXF458756:DXH458756 EHB458756:EHD458756 EQX458756:EQZ458756 FAT458756:FAV458756 FKP458756:FKR458756 FUL458756:FUN458756 GEH458756:GEJ458756 GOD458756:GOF458756 GXZ458756:GYB458756 HHV458756:HHX458756 HRR458756:HRT458756 IBN458756:IBP458756 ILJ458756:ILL458756 IVF458756:IVH458756 JFB458756:JFD458756 JOX458756:JOZ458756 JYT458756:JYV458756 KIP458756:KIR458756 KSL458756:KSN458756 LCH458756:LCJ458756 LMD458756:LMF458756 LVZ458756:LWB458756 MFV458756:MFX458756 MPR458756:MPT458756 MZN458756:MZP458756 NJJ458756:NJL458756 NTF458756:NTH458756 ODB458756:ODD458756 OMX458756:OMZ458756 OWT458756:OWV458756 PGP458756:PGR458756 PQL458756:PQN458756 QAH458756:QAJ458756 QKD458756:QKF458756 QTZ458756:QUB458756 RDV458756:RDX458756 RNR458756:RNT458756 RXN458756:RXP458756 SHJ458756:SHL458756 SRF458756:SRH458756 TBB458756:TBD458756 TKX458756:TKZ458756 TUT458756:TUV458756 UEP458756:UER458756 UOL458756:UON458756 UYH458756:UYJ458756 VID458756:VIF458756 VRZ458756:VSB458756 WBV458756:WBX458756 WLR458756:WLT458756 WVN458756:WVP458756 D524292:H524292 JB524292:JD524292 SX524292:SZ524292 ACT524292:ACV524292 AMP524292:AMR524292 AWL524292:AWN524292 BGH524292:BGJ524292 BQD524292:BQF524292 BZZ524292:CAB524292 CJV524292:CJX524292 CTR524292:CTT524292 DDN524292:DDP524292 DNJ524292:DNL524292 DXF524292:DXH524292 EHB524292:EHD524292 EQX524292:EQZ524292 FAT524292:FAV524292 FKP524292:FKR524292 FUL524292:FUN524292 GEH524292:GEJ524292 GOD524292:GOF524292 GXZ524292:GYB524292 HHV524292:HHX524292 HRR524292:HRT524292 IBN524292:IBP524292 ILJ524292:ILL524292 IVF524292:IVH524292 JFB524292:JFD524292 JOX524292:JOZ524292 JYT524292:JYV524292 KIP524292:KIR524292 KSL524292:KSN524292 LCH524292:LCJ524292 LMD524292:LMF524292 LVZ524292:LWB524292 MFV524292:MFX524292 MPR524292:MPT524292 MZN524292:MZP524292 NJJ524292:NJL524292 NTF524292:NTH524292 ODB524292:ODD524292 OMX524292:OMZ524292 OWT524292:OWV524292 PGP524292:PGR524292 PQL524292:PQN524292 QAH524292:QAJ524292 QKD524292:QKF524292 QTZ524292:QUB524292 RDV524292:RDX524292 RNR524292:RNT524292 RXN524292:RXP524292 SHJ524292:SHL524292 SRF524292:SRH524292 TBB524292:TBD524292 TKX524292:TKZ524292 TUT524292:TUV524292 UEP524292:UER524292 UOL524292:UON524292 UYH524292:UYJ524292 VID524292:VIF524292 VRZ524292:VSB524292 WBV524292:WBX524292 WLR524292:WLT524292 WVN524292:WVP524292 D589828:H589828 JB589828:JD589828 SX589828:SZ589828 ACT589828:ACV589828 AMP589828:AMR589828 AWL589828:AWN589828 BGH589828:BGJ589828 BQD589828:BQF589828 BZZ589828:CAB589828 CJV589828:CJX589828 CTR589828:CTT589828 DDN589828:DDP589828 DNJ589828:DNL589828 DXF589828:DXH589828 EHB589828:EHD589828 EQX589828:EQZ589828 FAT589828:FAV589828 FKP589828:FKR589828 FUL589828:FUN589828 GEH589828:GEJ589828 GOD589828:GOF589828 GXZ589828:GYB589828 HHV589828:HHX589828 HRR589828:HRT589828 IBN589828:IBP589828 ILJ589828:ILL589828 IVF589828:IVH589828 JFB589828:JFD589828 JOX589828:JOZ589828 JYT589828:JYV589828 KIP589828:KIR589828 KSL589828:KSN589828 LCH589828:LCJ589828 LMD589828:LMF589828 LVZ589828:LWB589828 MFV589828:MFX589828 MPR589828:MPT589828 MZN589828:MZP589828 NJJ589828:NJL589828 NTF589828:NTH589828 ODB589828:ODD589828 OMX589828:OMZ589828 OWT589828:OWV589828 PGP589828:PGR589828 PQL589828:PQN589828 QAH589828:QAJ589828 QKD589828:QKF589828 QTZ589828:QUB589828 RDV589828:RDX589828 RNR589828:RNT589828 RXN589828:RXP589828 SHJ589828:SHL589828 SRF589828:SRH589828 TBB589828:TBD589828 TKX589828:TKZ589828 TUT589828:TUV589828 UEP589828:UER589828 UOL589828:UON589828 UYH589828:UYJ589828 VID589828:VIF589828 VRZ589828:VSB589828 WBV589828:WBX589828 WLR589828:WLT589828 WVN589828:WVP589828 D655364:H655364 JB655364:JD655364 SX655364:SZ655364 ACT655364:ACV655364 AMP655364:AMR655364 AWL655364:AWN655364 BGH655364:BGJ655364 BQD655364:BQF655364 BZZ655364:CAB655364 CJV655364:CJX655364 CTR655364:CTT655364 DDN655364:DDP655364 DNJ655364:DNL655364 DXF655364:DXH655364 EHB655364:EHD655364 EQX655364:EQZ655364 FAT655364:FAV655364 FKP655364:FKR655364 FUL655364:FUN655364 GEH655364:GEJ655364 GOD655364:GOF655364 GXZ655364:GYB655364 HHV655364:HHX655364 HRR655364:HRT655364 IBN655364:IBP655364 ILJ655364:ILL655364 IVF655364:IVH655364 JFB655364:JFD655364 JOX655364:JOZ655364 JYT655364:JYV655364 KIP655364:KIR655364 KSL655364:KSN655364 LCH655364:LCJ655364 LMD655364:LMF655364 LVZ655364:LWB655364 MFV655364:MFX655364 MPR655364:MPT655364 MZN655364:MZP655364 NJJ655364:NJL655364 NTF655364:NTH655364 ODB655364:ODD655364 OMX655364:OMZ655364 OWT655364:OWV655364 PGP655364:PGR655364 PQL655364:PQN655364 QAH655364:QAJ655364 QKD655364:QKF655364 QTZ655364:QUB655364 RDV655364:RDX655364 RNR655364:RNT655364 RXN655364:RXP655364 SHJ655364:SHL655364 SRF655364:SRH655364 TBB655364:TBD655364 TKX655364:TKZ655364 TUT655364:TUV655364 UEP655364:UER655364 UOL655364:UON655364 UYH655364:UYJ655364 VID655364:VIF655364 VRZ655364:VSB655364 WBV655364:WBX655364 WLR655364:WLT655364 WVN655364:WVP655364 D720900:H720900 JB720900:JD720900 SX720900:SZ720900 ACT720900:ACV720900 AMP720900:AMR720900 AWL720900:AWN720900 BGH720900:BGJ720900 BQD720900:BQF720900 BZZ720900:CAB720900 CJV720900:CJX720900 CTR720900:CTT720900 DDN720900:DDP720900 DNJ720900:DNL720900 DXF720900:DXH720900 EHB720900:EHD720900 EQX720900:EQZ720900 FAT720900:FAV720900 FKP720900:FKR720900 FUL720900:FUN720900 GEH720900:GEJ720900 GOD720900:GOF720900 GXZ720900:GYB720900 HHV720900:HHX720900 HRR720900:HRT720900 IBN720900:IBP720900 ILJ720900:ILL720900 IVF720900:IVH720900 JFB720900:JFD720900 JOX720900:JOZ720900 JYT720900:JYV720900 KIP720900:KIR720900 KSL720900:KSN720900 LCH720900:LCJ720900 LMD720900:LMF720900 LVZ720900:LWB720900 MFV720900:MFX720900 MPR720900:MPT720900 MZN720900:MZP720900 NJJ720900:NJL720900 NTF720900:NTH720900 ODB720900:ODD720900 OMX720900:OMZ720900 OWT720900:OWV720900 PGP720900:PGR720900 PQL720900:PQN720900 QAH720900:QAJ720900 QKD720900:QKF720900 QTZ720900:QUB720900 RDV720900:RDX720900 RNR720900:RNT720900 RXN720900:RXP720900 SHJ720900:SHL720900 SRF720900:SRH720900 TBB720900:TBD720900 TKX720900:TKZ720900 TUT720900:TUV720900 UEP720900:UER720900 UOL720900:UON720900 UYH720900:UYJ720900 VID720900:VIF720900 VRZ720900:VSB720900 WBV720900:WBX720900 WLR720900:WLT720900 WVN720900:WVP720900 D786436:H786436 JB786436:JD786436 SX786436:SZ786436 ACT786436:ACV786436 AMP786436:AMR786436 AWL786436:AWN786436 BGH786436:BGJ786436 BQD786436:BQF786436 BZZ786436:CAB786436 CJV786436:CJX786436 CTR786436:CTT786436 DDN786436:DDP786436 DNJ786436:DNL786436 DXF786436:DXH786436 EHB786436:EHD786436 EQX786436:EQZ786436 FAT786436:FAV786436 FKP786436:FKR786436 FUL786436:FUN786436 GEH786436:GEJ786436 GOD786436:GOF786436 GXZ786436:GYB786436 HHV786436:HHX786436 HRR786436:HRT786436 IBN786436:IBP786436 ILJ786436:ILL786436 IVF786436:IVH786436 JFB786436:JFD786436 JOX786436:JOZ786436 JYT786436:JYV786436 KIP786436:KIR786436 KSL786436:KSN786436 LCH786436:LCJ786436 LMD786436:LMF786436 LVZ786436:LWB786436 MFV786436:MFX786436 MPR786436:MPT786436 MZN786436:MZP786436 NJJ786436:NJL786436 NTF786436:NTH786436 ODB786436:ODD786436 OMX786436:OMZ786436 OWT786436:OWV786436 PGP786436:PGR786436 PQL786436:PQN786436 QAH786436:QAJ786436 QKD786436:QKF786436 QTZ786436:QUB786436 RDV786436:RDX786436 RNR786436:RNT786436 RXN786436:RXP786436 SHJ786436:SHL786436 SRF786436:SRH786436 TBB786436:TBD786436 TKX786436:TKZ786436 TUT786436:TUV786436 UEP786436:UER786436 UOL786436:UON786436 UYH786436:UYJ786436 VID786436:VIF786436 VRZ786436:VSB786436 WBV786436:WBX786436 WLR786436:WLT786436 WVN786436:WVP786436 D851972:H851972 JB851972:JD851972 SX851972:SZ851972 ACT851972:ACV851972 AMP851972:AMR851972 AWL851972:AWN851972 BGH851972:BGJ851972 BQD851972:BQF851972 BZZ851972:CAB851972 CJV851972:CJX851972 CTR851972:CTT851972 DDN851972:DDP851972 DNJ851972:DNL851972 DXF851972:DXH851972 EHB851972:EHD851972 EQX851972:EQZ851972 FAT851972:FAV851972 FKP851972:FKR851972 FUL851972:FUN851972 GEH851972:GEJ851972 GOD851972:GOF851972 GXZ851972:GYB851972 HHV851972:HHX851972 HRR851972:HRT851972 IBN851972:IBP851972 ILJ851972:ILL851972 IVF851972:IVH851972 JFB851972:JFD851972 JOX851972:JOZ851972 JYT851972:JYV851972 KIP851972:KIR851972 KSL851972:KSN851972 LCH851972:LCJ851972 LMD851972:LMF851972 LVZ851972:LWB851972 MFV851972:MFX851972 MPR851972:MPT851972 MZN851972:MZP851972 NJJ851972:NJL851972 NTF851972:NTH851972 ODB851972:ODD851972 OMX851972:OMZ851972 OWT851972:OWV851972 PGP851972:PGR851972 PQL851972:PQN851972 QAH851972:QAJ851972 QKD851972:QKF851972 QTZ851972:QUB851972 RDV851972:RDX851972 RNR851972:RNT851972 RXN851972:RXP851972 SHJ851972:SHL851972 SRF851972:SRH851972 TBB851972:TBD851972 TKX851972:TKZ851972 TUT851972:TUV851972 UEP851972:UER851972 UOL851972:UON851972 UYH851972:UYJ851972 VID851972:VIF851972 VRZ851972:VSB851972 WBV851972:WBX851972 WLR851972:WLT851972 WVN851972:WVP851972 D917508:H917508 JB917508:JD917508 SX917508:SZ917508 ACT917508:ACV917508 AMP917508:AMR917508 AWL917508:AWN917508 BGH917508:BGJ917508 BQD917508:BQF917508 BZZ917508:CAB917508 CJV917508:CJX917508 CTR917508:CTT917508 DDN917508:DDP917508 DNJ917508:DNL917508 DXF917508:DXH917508 EHB917508:EHD917508 EQX917508:EQZ917508 FAT917508:FAV917508 FKP917508:FKR917508 FUL917508:FUN917508 GEH917508:GEJ917508 GOD917508:GOF917508 GXZ917508:GYB917508 HHV917508:HHX917508 HRR917508:HRT917508 IBN917508:IBP917508 ILJ917508:ILL917508 IVF917508:IVH917508 JFB917508:JFD917508 JOX917508:JOZ917508 JYT917508:JYV917508 KIP917508:KIR917508 KSL917508:KSN917508 LCH917508:LCJ917508 LMD917508:LMF917508 LVZ917508:LWB917508 MFV917508:MFX917508 MPR917508:MPT917508 MZN917508:MZP917508 NJJ917508:NJL917508 NTF917508:NTH917508 ODB917508:ODD917508 OMX917508:OMZ917508 OWT917508:OWV917508 PGP917508:PGR917508 PQL917508:PQN917508 QAH917508:QAJ917508 QKD917508:QKF917508 QTZ917508:QUB917508 RDV917508:RDX917508 RNR917508:RNT917508 RXN917508:RXP917508 SHJ917508:SHL917508 SRF917508:SRH917508 TBB917508:TBD917508 TKX917508:TKZ917508 TUT917508:TUV917508 UEP917508:UER917508 UOL917508:UON917508 UYH917508:UYJ917508 VID917508:VIF917508 VRZ917508:VSB917508 WBV917508:WBX917508 WLR917508:WLT917508 WVN917508:WVP917508 D983044:H983044 JB983044:JD983044 SX983044:SZ983044 ACT983044:ACV983044 AMP983044:AMR983044 AWL983044:AWN983044 BGH983044:BGJ983044 BQD983044:BQF983044 BZZ983044:CAB983044 CJV983044:CJX983044 CTR983044:CTT983044 DDN983044:DDP983044 DNJ983044:DNL983044 DXF983044:DXH983044 EHB983044:EHD983044 EQX983044:EQZ983044 FAT983044:FAV983044 FKP983044:FKR983044 FUL983044:FUN983044 GEH983044:GEJ983044 GOD983044:GOF983044 GXZ983044:GYB983044 HHV983044:HHX983044 HRR983044:HRT983044 IBN983044:IBP983044 ILJ983044:ILL983044 IVF983044:IVH983044 JFB983044:JFD983044 JOX983044:JOZ983044 JYT983044:JYV983044 KIP983044:KIR983044 KSL983044:KSN983044 LCH983044:LCJ983044 LMD983044:LMF983044 LVZ983044:LWB983044 MFV983044:MFX983044 MPR983044:MPT983044 MZN983044:MZP983044 NJJ983044:NJL983044 NTF983044:NTH983044 ODB983044:ODD983044 OMX983044:OMZ983044 OWT983044:OWV983044 PGP983044:PGR983044 PQL983044:PQN983044 QAH983044:QAJ983044 QKD983044:QKF983044 QTZ983044:QUB983044 RDV983044:RDX983044 RNR983044:RNT983044 RXN983044:RXP983044 SHJ983044:SHL983044 SRF983044:SRH983044 TBB983044:TBD983044 TKX983044:TKZ983044 TUT983044:TUV983044 UEP983044:UER983044 UOL983044:UON983044 UYH983044:UYJ983044 VID983044:VIF983044 VRZ983044:VSB983044 WBV983044:WBX983044 WLR983044:WLT983044" xr:uid="{00000000-0002-0000-0100-000000000000}"/>
    <dataValidation type="list" allowBlank="1" showInputMessage="1" showErrorMessage="1" promptTitle="OUI ou NON" sqref="AA8:AA9" xr:uid="{00DA0015-001D-4782-860F-00CE00020062}">
      <formula1>$AA$8:$AA$9</formula1>
    </dataValidation>
  </dataValidations>
  <pageMargins left="0.7" right="0.7" top="0.75" bottom="0.75" header="0.3" footer="0.3"/>
  <pageSetup paperSize="8" scale="7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188" yWindow="521" count="1">
        <x14:dataValidation type="list" allowBlank="1" showInputMessage="1" showErrorMessage="1" prompt="Sélectionner le BTS" xr:uid="{00000000-0002-0000-0100-000001000000}">
          <x14:formula1>
            <xm:f>'BTS ET EPREUVES'!$B$1:$DB$1</xm:f>
          </x14:formula1>
          <xm:sqref>C4:H5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C16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C17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C18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C19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C20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C21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C22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C23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C24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C25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EI46"/>
  <sheetViews>
    <sheetView showZeros="0" view="pageBreakPreview" zoomScale="59" workbookViewId="0">
      <pane xSplit="3" ySplit="5" topLeftCell="D6" activePane="bottomRight" state="frozen"/>
      <selection activeCell="K6" sqref="K6:L8"/>
      <selection pane="topRight"/>
      <selection pane="bottomLeft"/>
      <selection pane="bottomRight" activeCell="D6" sqref="D6"/>
    </sheetView>
  </sheetViews>
  <sheetFormatPr baseColWidth="10" defaultColWidth="11.5703125" defaultRowHeight="14.25"/>
  <cols>
    <col min="1" max="1" width="7.140625" style="45" customWidth="1"/>
    <col min="2" max="2" width="29.5703125" style="45" customWidth="1"/>
    <col min="3" max="3" width="22.85546875" style="45" customWidth="1"/>
    <col min="4" max="4" width="61.140625" style="45" customWidth="1"/>
    <col min="5" max="5" width="61.42578125" style="91" customWidth="1"/>
    <col min="6" max="6" width="17.7109375" style="91" customWidth="1"/>
    <col min="7" max="9" width="9.5703125" style="92" customWidth="1"/>
    <col min="10" max="14" width="9.5703125" style="93" customWidth="1"/>
    <col min="15" max="15" width="63.5703125" style="1" customWidth="1"/>
    <col min="16" max="18" width="9.5703125" style="92" customWidth="1"/>
    <col min="19" max="23" width="9.5703125" style="93" customWidth="1"/>
    <col min="24" max="24" width="63.5703125" style="1" customWidth="1"/>
    <col min="25" max="27" width="9.5703125" style="92" customWidth="1"/>
    <col min="28" max="32" width="9.5703125" style="93" customWidth="1"/>
    <col min="33" max="33" width="63.5703125" style="1" customWidth="1"/>
    <col min="34" max="36" width="9.5703125" style="92" customWidth="1"/>
    <col min="37" max="41" width="9.5703125" style="93" customWidth="1"/>
    <col min="42" max="42" width="63.5703125" style="1" customWidth="1"/>
    <col min="43" max="45" width="9.5703125" style="92" customWidth="1"/>
    <col min="46" max="50" width="9.5703125" style="93" customWidth="1"/>
    <col min="51" max="51" width="63.5703125" style="1" customWidth="1"/>
    <col min="52" max="54" width="9.5703125" style="92" customWidth="1"/>
    <col min="55" max="59" width="9.5703125" style="93" customWidth="1"/>
    <col min="60" max="60" width="63.5703125" style="1" customWidth="1"/>
    <col min="61" max="63" width="9.5703125" style="92" customWidth="1"/>
    <col min="64" max="68" width="9.5703125" style="93" customWidth="1"/>
    <col min="69" max="69" width="63.5703125" style="1" customWidth="1"/>
    <col min="70" max="72" width="9.5703125" style="92" customWidth="1"/>
    <col min="73" max="77" width="9.5703125" style="93" customWidth="1"/>
    <col min="78" max="78" width="63.5703125" style="1" customWidth="1"/>
    <col min="79" max="81" width="9.5703125" style="92" customWidth="1"/>
    <col min="82" max="86" width="9.5703125" style="93" customWidth="1"/>
    <col min="87" max="87" width="63.5703125" style="1" customWidth="1"/>
    <col min="88" max="90" width="9.5703125" style="92" customWidth="1"/>
    <col min="91" max="95" width="9.5703125" style="93" customWidth="1"/>
    <col min="96" max="96" width="63.5703125" style="1" customWidth="1"/>
    <col min="97" max="99" width="9.5703125" style="92" customWidth="1"/>
    <col min="100" max="104" width="9.5703125" style="93" customWidth="1"/>
    <col min="105" max="105" width="63.5703125" style="1" customWidth="1"/>
    <col min="106" max="108" width="9.5703125" style="92" customWidth="1"/>
    <col min="109" max="113" width="9.5703125" style="93" customWidth="1"/>
    <col min="114" max="114" width="63.5703125" style="1" customWidth="1"/>
    <col min="115" max="117" width="9.5703125" style="92" customWidth="1"/>
    <col min="118" max="122" width="9.5703125" style="93" customWidth="1"/>
    <col min="123" max="123" width="63.5703125" style="1" customWidth="1"/>
    <col min="124" max="126" width="9.5703125" style="92" customWidth="1"/>
    <col min="127" max="131" width="9.5703125" style="93" customWidth="1"/>
    <col min="132" max="132" width="63.5703125" style="1" customWidth="1"/>
    <col min="133" max="133" width="9.5703125" style="59" customWidth="1"/>
    <col min="134" max="134" width="11.5703125" style="59"/>
    <col min="135" max="135" width="53.140625" style="59" customWidth="1"/>
    <col min="136" max="138" width="4.85546875" style="59" customWidth="1"/>
    <col min="139" max="16384" width="11.5703125" style="59"/>
  </cols>
  <sheetData>
    <row r="1" spans="1:138" ht="27.6" customHeight="1">
      <c r="A1" s="282" t="s">
        <v>584</v>
      </c>
      <c r="B1" s="282"/>
      <c r="C1" s="283"/>
      <c r="D1" s="286" t="s">
        <v>585</v>
      </c>
      <c r="E1" s="286"/>
      <c r="F1" s="94"/>
      <c r="G1" s="294" t="s">
        <v>586</v>
      </c>
      <c r="H1" s="295"/>
      <c r="I1" s="291"/>
      <c r="J1" s="292"/>
      <c r="K1" s="292"/>
      <c r="L1" s="292"/>
      <c r="M1" s="292"/>
      <c r="N1" s="292"/>
      <c r="O1" s="293"/>
      <c r="P1" s="294" t="s">
        <v>586</v>
      </c>
      <c r="Q1" s="295"/>
      <c r="R1" s="291"/>
      <c r="S1" s="292"/>
      <c r="T1" s="292"/>
      <c r="U1" s="292"/>
      <c r="V1" s="292"/>
      <c r="W1" s="292"/>
      <c r="X1" s="293"/>
      <c r="Y1" s="294" t="s">
        <v>586</v>
      </c>
      <c r="Z1" s="295"/>
      <c r="AA1" s="291"/>
      <c r="AB1" s="292"/>
      <c r="AC1" s="292"/>
      <c r="AD1" s="292"/>
      <c r="AE1" s="292"/>
      <c r="AF1" s="292"/>
      <c r="AG1" s="293"/>
      <c r="AH1" s="294" t="s">
        <v>586</v>
      </c>
      <c r="AI1" s="295"/>
      <c r="AJ1" s="291"/>
      <c r="AK1" s="292"/>
      <c r="AL1" s="292"/>
      <c r="AM1" s="292"/>
      <c r="AN1" s="292"/>
      <c r="AO1" s="292"/>
      <c r="AP1" s="293"/>
      <c r="AQ1" s="294" t="s">
        <v>586</v>
      </c>
      <c r="AR1" s="295"/>
      <c r="AS1" s="291"/>
      <c r="AT1" s="292"/>
      <c r="AU1" s="292"/>
      <c r="AV1" s="292"/>
      <c r="AW1" s="292"/>
      <c r="AX1" s="292"/>
      <c r="AY1" s="293"/>
      <c r="AZ1" s="294" t="s">
        <v>586</v>
      </c>
      <c r="BA1" s="295"/>
      <c r="BB1" s="291"/>
      <c r="BC1" s="292"/>
      <c r="BD1" s="292"/>
      <c r="BE1" s="292"/>
      <c r="BF1" s="292"/>
      <c r="BG1" s="292"/>
      <c r="BH1" s="293"/>
      <c r="BI1" s="294" t="s">
        <v>586</v>
      </c>
      <c r="BJ1" s="295"/>
      <c r="BK1" s="291"/>
      <c r="BL1" s="292"/>
      <c r="BM1" s="292"/>
      <c r="BN1" s="292"/>
      <c r="BO1" s="292"/>
      <c r="BP1" s="292"/>
      <c r="BQ1" s="293"/>
      <c r="BR1" s="294" t="s">
        <v>586</v>
      </c>
      <c r="BS1" s="295"/>
      <c r="BT1" s="291"/>
      <c r="BU1" s="292"/>
      <c r="BV1" s="292"/>
      <c r="BW1" s="292"/>
      <c r="BX1" s="292"/>
      <c r="BY1" s="292"/>
      <c r="BZ1" s="293"/>
      <c r="CA1" s="294" t="s">
        <v>586</v>
      </c>
      <c r="CB1" s="295"/>
      <c r="CC1" s="291"/>
      <c r="CD1" s="292"/>
      <c r="CE1" s="292"/>
      <c r="CF1" s="292"/>
      <c r="CG1" s="292"/>
      <c r="CH1" s="292"/>
      <c r="CI1" s="293"/>
      <c r="CJ1" s="294" t="s">
        <v>586</v>
      </c>
      <c r="CK1" s="295"/>
      <c r="CL1" s="291"/>
      <c r="CM1" s="292"/>
      <c r="CN1" s="292"/>
      <c r="CO1" s="292"/>
      <c r="CP1" s="292"/>
      <c r="CQ1" s="292"/>
      <c r="CR1" s="293"/>
      <c r="CS1" s="294" t="s">
        <v>586</v>
      </c>
      <c r="CT1" s="295"/>
      <c r="CU1" s="291"/>
      <c r="CV1" s="292"/>
      <c r="CW1" s="292"/>
      <c r="CX1" s="292"/>
      <c r="CY1" s="292"/>
      <c r="CZ1" s="292"/>
      <c r="DA1" s="293"/>
      <c r="DB1" s="294" t="s">
        <v>586</v>
      </c>
      <c r="DC1" s="295"/>
      <c r="DD1" s="291"/>
      <c r="DE1" s="292"/>
      <c r="DF1" s="292"/>
      <c r="DG1" s="292"/>
      <c r="DH1" s="292"/>
      <c r="DI1" s="292"/>
      <c r="DJ1" s="293"/>
      <c r="DK1" s="294" t="s">
        <v>586</v>
      </c>
      <c r="DL1" s="295"/>
      <c r="DM1" s="291"/>
      <c r="DN1" s="292"/>
      <c r="DO1" s="292"/>
      <c r="DP1" s="292"/>
      <c r="DQ1" s="292"/>
      <c r="DR1" s="292"/>
      <c r="DS1" s="293"/>
      <c r="DT1" s="294" t="s">
        <v>586</v>
      </c>
      <c r="DU1" s="295"/>
      <c r="DV1" s="291"/>
      <c r="DW1" s="292"/>
      <c r="DX1" s="292"/>
      <c r="DY1" s="292"/>
      <c r="DZ1" s="292"/>
      <c r="EA1" s="292"/>
      <c r="EB1" s="293"/>
      <c r="EF1" s="302" t="s">
        <v>587</v>
      </c>
      <c r="EG1" s="302"/>
      <c r="EH1" s="302"/>
    </row>
    <row r="2" spans="1:138" s="95" customFormat="1" ht="45.6" customHeight="1">
      <c r="A2" s="282"/>
      <c r="B2" s="282"/>
      <c r="C2" s="283"/>
      <c r="D2" s="286"/>
      <c r="E2" s="286"/>
      <c r="F2" s="94"/>
      <c r="G2" s="296" t="str">
        <f>INDEX('BTS ET EPREUVES'!$A$1:$DL$21,MATCH(G3,'BTS ET EPREUVES'!$A$1:$A$21,0),MATCH('1. Informations administratives'!$S$4,'BTS ET EPREUVES'!$A$2:$DL$2,0))</f>
        <v>Culture générale et expression</v>
      </c>
      <c r="H2" s="297"/>
      <c r="I2" s="297"/>
      <c r="J2" s="297"/>
      <c r="K2" s="297"/>
      <c r="L2" s="297"/>
      <c r="M2" s="297"/>
      <c r="N2" s="297"/>
      <c r="O2" s="298"/>
      <c r="P2" s="296" t="str">
        <f>INDEX('BTS ET EPREUVES'!$A$1:$DL$21,MATCH(P3,'BTS ET EPREUVES'!$A$1:$A$21,0),MATCH('1. Informations administratives'!$S$4,'BTS ET EPREUVES'!$A$2:$DL$2,0))</f>
        <v>Langue vivante étrangère U2</v>
      </c>
      <c r="Q2" s="297"/>
      <c r="R2" s="297"/>
      <c r="S2" s="297"/>
      <c r="T2" s="297"/>
      <c r="U2" s="297"/>
      <c r="V2" s="297"/>
      <c r="W2" s="297"/>
      <c r="X2" s="298"/>
      <c r="Y2" s="296" t="str">
        <f>INDEX('BTS ET EPREUVES'!$A$1:$DL$21,MATCH(Y3,'BTS ET EPREUVES'!$A$1:$A$21,0),MATCH('1. Informations administratives'!$S$4,'BTS ET EPREUVES'!$A$2:$DL$2,0))</f>
        <v>Langue vivante étrangère U3</v>
      </c>
      <c r="Z2" s="297"/>
      <c r="AA2" s="297"/>
      <c r="AB2" s="297"/>
      <c r="AC2" s="297"/>
      <c r="AD2" s="297"/>
      <c r="AE2" s="297"/>
      <c r="AF2" s="297"/>
      <c r="AG2" s="298"/>
      <c r="AH2" s="296" t="str">
        <f>INDEX('BTS ET EPREUVES'!$A$1:$DL$21,MATCH(AH3,'BTS ET EPREUVES'!$A$1:$A$21,0),MATCH('1. Informations administratives'!$S$4,'BTS ET EPREUVES'!$A$2:$DL$2,0))</f>
        <v xml:space="preserve">Culture économique juridique et managériale </v>
      </c>
      <c r="AI2" s="297"/>
      <c r="AJ2" s="297"/>
      <c r="AK2" s="297"/>
      <c r="AL2" s="297"/>
      <c r="AM2" s="297"/>
      <c r="AN2" s="297"/>
      <c r="AO2" s="297"/>
      <c r="AP2" s="298"/>
      <c r="AQ2" s="296" t="str">
        <f>INDEX('BTS ET EPREUVES'!$A$1:$DL$21,MATCH(AQ3,'BTS ET EPREUVES'!$A$1:$A$21,0),MATCH('1. Informations administratives'!$S$4,'BTS ET EPREUVES'!$A$2:$DL$2,0))</f>
        <v xml:space="preserve">Mise en œuvre d'opérations de transport et de prestations logistiques </v>
      </c>
      <c r="AR2" s="297"/>
      <c r="AS2" s="297"/>
      <c r="AT2" s="297"/>
      <c r="AU2" s="297"/>
      <c r="AV2" s="297"/>
      <c r="AW2" s="297"/>
      <c r="AX2" s="297"/>
      <c r="AY2" s="298"/>
      <c r="AZ2" s="296" t="str">
        <f>INDEX('BTS ET EPREUVES'!$A$1:$DL$21,MATCH(AZ3,'BTS ET EPREUVES'!$A$1:$A$21,0),MATCH('1. Informations administratives'!$S$4,'BTS ET EPREUVES'!$A$2:$DL$2,0))</f>
        <v>Conception d'opérations de transport et de prestations logistiques</v>
      </c>
      <c r="BA2" s="297"/>
      <c r="BB2" s="297"/>
      <c r="BC2" s="297"/>
      <c r="BD2" s="297"/>
      <c r="BE2" s="297"/>
      <c r="BF2" s="297"/>
      <c r="BG2" s="297"/>
      <c r="BH2" s="298"/>
      <c r="BI2" s="296" t="str">
        <f>INDEX('BTS ET EPREUVES'!$A$1:$DL$21,MATCH(BI3,'BTS ET EPREUVES'!$A$1:$A$21,0),MATCH('1. Informations administratives'!$S$4,'BTS ET EPREUVES'!$A$2:$DL$2,0))</f>
        <v xml:space="preserve">Analyse de la performance d'une activité de transport et de prestations logistiques </v>
      </c>
      <c r="BJ2" s="297"/>
      <c r="BK2" s="297"/>
      <c r="BL2" s="297"/>
      <c r="BM2" s="297"/>
      <c r="BN2" s="297"/>
      <c r="BO2" s="297"/>
      <c r="BP2" s="297"/>
      <c r="BQ2" s="298"/>
      <c r="BR2" s="296" t="str">
        <f>INDEX('BTS ET EPREUVES'!$A$1:$DL$21,MATCH(BR3,'BTS ET EPREUVES'!$A$1:$A$21,0),MATCH('1. Informations administratives'!$S$4,'BTS ET EPREUVES'!$A$2:$DL$2,0))</f>
        <v xml:space="preserve">Pérennisation et développement de l'activité de transport et de prestations logistiques </v>
      </c>
      <c r="BS2" s="297"/>
      <c r="BT2" s="297"/>
      <c r="BU2" s="297"/>
      <c r="BV2" s="297"/>
      <c r="BW2" s="297"/>
      <c r="BX2" s="297"/>
      <c r="BY2" s="297"/>
      <c r="BZ2" s="298"/>
      <c r="CA2" s="296" t="str">
        <f>INDEX('BTS ET EPREUVES'!$A$1:$DL$21,MATCH(CA3,'BTS ET EPREUVES'!$A$1:$A$21,0),MATCH('1. Informations administratives'!$S$4,'BTS ET EPREUVES'!$A$2:$DL$2,0))</f>
        <v>Enseignement facultatif : Langue vivante 2</v>
      </c>
      <c r="CB2" s="297"/>
      <c r="CC2" s="297"/>
      <c r="CD2" s="297"/>
      <c r="CE2" s="297"/>
      <c r="CF2" s="297"/>
      <c r="CG2" s="297"/>
      <c r="CH2" s="297"/>
      <c r="CI2" s="298"/>
      <c r="CJ2" s="296" t="str">
        <f>INDEX('BTS ET EPREUVES'!$A$1:$DL$21,MATCH(CJ3,'BTS ET EPREUVES'!$A$1:$A$21,0),MATCH('1. Informations administratives'!$S$4,'BTS ET EPREUVES'!$A$2:$DL$2,0))</f>
        <v>Enseignement facultatif : Module d'approfondissement</v>
      </c>
      <c r="CK2" s="297"/>
      <c r="CL2" s="297"/>
      <c r="CM2" s="297"/>
      <c r="CN2" s="297"/>
      <c r="CO2" s="297"/>
      <c r="CP2" s="297"/>
      <c r="CQ2" s="297"/>
      <c r="CR2" s="298"/>
      <c r="CS2" s="296" t="str">
        <f>INDEX('BTS ET EPREUVES'!$A$1:$DL$21,MATCH(CS3,'BTS ET EPREUVES'!$A$1:$A$21,0),MATCH('1. Informations administratives'!$S$4,'BTS ET EPREUVES'!$A$2:$DL$2,0))</f>
        <v>Epreuve facultative engagement étudiant</v>
      </c>
      <c r="CT2" s="297"/>
      <c r="CU2" s="297"/>
      <c r="CV2" s="297"/>
      <c r="CW2" s="297"/>
      <c r="CX2" s="297"/>
      <c r="CY2" s="297"/>
      <c r="CZ2" s="297"/>
      <c r="DA2" s="298"/>
      <c r="DB2" s="296">
        <f>INDEX('BTS ET EPREUVES'!$A$1:$DL$21,MATCH(DB3,'BTS ET EPREUVES'!$A$1:$A$21,0),MATCH('1. Informations administratives'!$S$4,'BTS ET EPREUVES'!$A$2:$DL$2,0))</f>
        <v>0</v>
      </c>
      <c r="DC2" s="297"/>
      <c r="DD2" s="297"/>
      <c r="DE2" s="297"/>
      <c r="DF2" s="297"/>
      <c r="DG2" s="297"/>
      <c r="DH2" s="297"/>
      <c r="DI2" s="297"/>
      <c r="DJ2" s="298"/>
      <c r="DK2" s="296">
        <f>INDEX('BTS ET EPREUVES'!$A$1:$DL$21,MATCH(DK3,'BTS ET EPREUVES'!$A$1:$A$21,0),MATCH('1. Informations administratives'!$S$4,'BTS ET EPREUVES'!$A$2:$DL$2,0))</f>
        <v>0</v>
      </c>
      <c r="DL2" s="297"/>
      <c r="DM2" s="297"/>
      <c r="DN2" s="297"/>
      <c r="DO2" s="297"/>
      <c r="DP2" s="297"/>
      <c r="DQ2" s="297"/>
      <c r="DR2" s="297"/>
      <c r="DS2" s="298"/>
      <c r="DT2" s="296">
        <f>INDEX('BTS ET EPREUVES'!$A$1:$DL$21,MATCH(DT3,'BTS ET EPREUVES'!$A$1:$A$21,0),MATCH('1. Informations administratives'!$S$4,'BTS ET EPREUVES'!$A$2:$DL$2,0))</f>
        <v>0</v>
      </c>
      <c r="DU2" s="297"/>
      <c r="DV2" s="297"/>
      <c r="DW2" s="297"/>
      <c r="DX2" s="297"/>
      <c r="DY2" s="297"/>
      <c r="DZ2" s="297"/>
      <c r="EA2" s="297"/>
      <c r="EB2" s="298"/>
      <c r="EF2" s="302"/>
      <c r="EG2" s="302"/>
      <c r="EH2" s="302"/>
    </row>
    <row r="3" spans="1:138" ht="26.45" hidden="1" customHeight="1">
      <c r="A3" s="284"/>
      <c r="B3" s="284"/>
      <c r="C3" s="285"/>
      <c r="D3" s="45" t="s">
        <v>588</v>
      </c>
      <c r="E3" s="2" t="s">
        <v>589</v>
      </c>
      <c r="F3" s="2" t="s">
        <v>590</v>
      </c>
      <c r="G3" s="299" t="s">
        <v>96</v>
      </c>
      <c r="H3" s="300"/>
      <c r="I3" s="300"/>
      <c r="J3" s="300"/>
      <c r="K3" s="300"/>
      <c r="L3" s="300"/>
      <c r="M3" s="300"/>
      <c r="N3" s="300"/>
      <c r="O3" s="301"/>
      <c r="P3" s="299" t="s">
        <v>106</v>
      </c>
      <c r="Q3" s="300"/>
      <c r="R3" s="300"/>
      <c r="S3" s="300"/>
      <c r="T3" s="300"/>
      <c r="U3" s="300"/>
      <c r="V3" s="300"/>
      <c r="W3" s="300"/>
      <c r="X3" s="301"/>
      <c r="Y3" s="299" t="s">
        <v>140</v>
      </c>
      <c r="Z3" s="300"/>
      <c r="AA3" s="300"/>
      <c r="AB3" s="300"/>
      <c r="AC3" s="300"/>
      <c r="AD3" s="300"/>
      <c r="AE3" s="300"/>
      <c r="AF3" s="300"/>
      <c r="AG3" s="301"/>
      <c r="AH3" s="299" t="s">
        <v>165</v>
      </c>
      <c r="AI3" s="300"/>
      <c r="AJ3" s="300"/>
      <c r="AK3" s="300"/>
      <c r="AL3" s="300"/>
      <c r="AM3" s="300"/>
      <c r="AN3" s="300"/>
      <c r="AO3" s="300"/>
      <c r="AP3" s="301"/>
      <c r="AQ3" s="299" t="s">
        <v>211</v>
      </c>
      <c r="AR3" s="300"/>
      <c r="AS3" s="300"/>
      <c r="AT3" s="300"/>
      <c r="AU3" s="300"/>
      <c r="AV3" s="300"/>
      <c r="AW3" s="300"/>
      <c r="AX3" s="300"/>
      <c r="AY3" s="301"/>
      <c r="AZ3" s="299" t="s">
        <v>267</v>
      </c>
      <c r="BA3" s="300"/>
      <c r="BB3" s="300"/>
      <c r="BC3" s="300"/>
      <c r="BD3" s="300"/>
      <c r="BE3" s="300"/>
      <c r="BF3" s="300"/>
      <c r="BG3" s="300"/>
      <c r="BH3" s="301"/>
      <c r="BI3" s="299" t="s">
        <v>329</v>
      </c>
      <c r="BJ3" s="300"/>
      <c r="BK3" s="300"/>
      <c r="BL3" s="300"/>
      <c r="BM3" s="300"/>
      <c r="BN3" s="300"/>
      <c r="BO3" s="300"/>
      <c r="BP3" s="300"/>
      <c r="BQ3" s="301"/>
      <c r="BR3" s="299" t="s">
        <v>384</v>
      </c>
      <c r="BS3" s="300"/>
      <c r="BT3" s="300"/>
      <c r="BU3" s="300"/>
      <c r="BV3" s="300"/>
      <c r="BW3" s="300"/>
      <c r="BX3" s="300"/>
      <c r="BY3" s="300"/>
      <c r="BZ3" s="301"/>
      <c r="CA3" s="299" t="s">
        <v>426</v>
      </c>
      <c r="CB3" s="300"/>
      <c r="CC3" s="300"/>
      <c r="CD3" s="300"/>
      <c r="CE3" s="300"/>
      <c r="CF3" s="300"/>
      <c r="CG3" s="300"/>
      <c r="CH3" s="300"/>
      <c r="CI3" s="301"/>
      <c r="CJ3" s="299" t="s">
        <v>453</v>
      </c>
      <c r="CK3" s="300"/>
      <c r="CL3" s="300"/>
      <c r="CM3" s="300"/>
      <c r="CN3" s="300"/>
      <c r="CO3" s="300"/>
      <c r="CP3" s="300"/>
      <c r="CQ3" s="300"/>
      <c r="CR3" s="301"/>
      <c r="CS3" s="299" t="s">
        <v>477</v>
      </c>
      <c r="CT3" s="300"/>
      <c r="CU3" s="300"/>
      <c r="CV3" s="300"/>
      <c r="CW3" s="300"/>
      <c r="CX3" s="300"/>
      <c r="CY3" s="300"/>
      <c r="CZ3" s="300"/>
      <c r="DA3" s="301"/>
      <c r="DB3" s="299" t="s">
        <v>494</v>
      </c>
      <c r="DC3" s="300"/>
      <c r="DD3" s="300"/>
      <c r="DE3" s="300"/>
      <c r="DF3" s="300"/>
      <c r="DG3" s="300"/>
      <c r="DH3" s="300"/>
      <c r="DI3" s="300"/>
      <c r="DJ3" s="301"/>
      <c r="DK3" s="299" t="s">
        <v>500</v>
      </c>
      <c r="DL3" s="300"/>
      <c r="DM3" s="300"/>
      <c r="DN3" s="300"/>
      <c r="DO3" s="300"/>
      <c r="DP3" s="300"/>
      <c r="DQ3" s="300"/>
      <c r="DR3" s="300"/>
      <c r="DS3" s="301"/>
      <c r="DT3" s="299" t="s">
        <v>505</v>
      </c>
      <c r="DU3" s="300"/>
      <c r="DV3" s="300"/>
      <c r="DW3" s="300"/>
      <c r="DX3" s="300"/>
      <c r="DY3" s="300"/>
      <c r="DZ3" s="300"/>
      <c r="EA3" s="300"/>
      <c r="EB3" s="301"/>
      <c r="EF3" s="302"/>
      <c r="EG3" s="302"/>
      <c r="EH3" s="302"/>
    </row>
    <row r="4" spans="1:138" s="96" customFormat="1" ht="100.35" customHeight="1">
      <c r="A4" s="97" t="s">
        <v>591</v>
      </c>
      <c r="B4" s="289" t="s">
        <v>592</v>
      </c>
      <c r="C4" s="289" t="s">
        <v>524</v>
      </c>
      <c r="D4" s="287" t="s">
        <v>593</v>
      </c>
      <c r="E4" s="287" t="s">
        <v>594</v>
      </c>
      <c r="F4" s="98" t="s">
        <v>595</v>
      </c>
      <c r="G4" s="99" t="s">
        <v>596</v>
      </c>
      <c r="H4" s="99" t="s">
        <v>597</v>
      </c>
      <c r="I4" s="99" t="s">
        <v>598</v>
      </c>
      <c r="J4" s="100" t="s">
        <v>599</v>
      </c>
      <c r="K4" s="99" t="s">
        <v>600</v>
      </c>
      <c r="L4" s="99" t="s">
        <v>601</v>
      </c>
      <c r="M4" s="99" t="s">
        <v>602</v>
      </c>
      <c r="N4" s="100" t="s">
        <v>603</v>
      </c>
      <c r="O4" s="101" t="s">
        <v>604</v>
      </c>
      <c r="P4" s="99" t="s">
        <v>596</v>
      </c>
      <c r="Q4" s="99" t="s">
        <v>597</v>
      </c>
      <c r="R4" s="99" t="s">
        <v>598</v>
      </c>
      <c r="S4" s="100" t="s">
        <v>599</v>
      </c>
      <c r="T4" s="99" t="s">
        <v>600</v>
      </c>
      <c r="U4" s="99" t="s">
        <v>601</v>
      </c>
      <c r="V4" s="99" t="s">
        <v>602</v>
      </c>
      <c r="W4" s="100" t="s">
        <v>603</v>
      </c>
      <c r="X4" s="101" t="s">
        <v>604</v>
      </c>
      <c r="Y4" s="99" t="s">
        <v>596</v>
      </c>
      <c r="Z4" s="99" t="s">
        <v>597</v>
      </c>
      <c r="AA4" s="99" t="s">
        <v>598</v>
      </c>
      <c r="AB4" s="100" t="s">
        <v>599</v>
      </c>
      <c r="AC4" s="99" t="s">
        <v>600</v>
      </c>
      <c r="AD4" s="99" t="s">
        <v>601</v>
      </c>
      <c r="AE4" s="99" t="s">
        <v>602</v>
      </c>
      <c r="AF4" s="100" t="s">
        <v>603</v>
      </c>
      <c r="AG4" s="101" t="s">
        <v>604</v>
      </c>
      <c r="AH4" s="99" t="s">
        <v>596</v>
      </c>
      <c r="AI4" s="99" t="s">
        <v>597</v>
      </c>
      <c r="AJ4" s="99" t="s">
        <v>598</v>
      </c>
      <c r="AK4" s="100" t="s">
        <v>599</v>
      </c>
      <c r="AL4" s="99" t="s">
        <v>600</v>
      </c>
      <c r="AM4" s="99" t="s">
        <v>601</v>
      </c>
      <c r="AN4" s="99" t="s">
        <v>602</v>
      </c>
      <c r="AO4" s="100" t="s">
        <v>603</v>
      </c>
      <c r="AP4" s="101" t="s">
        <v>604</v>
      </c>
      <c r="AQ4" s="99" t="s">
        <v>596</v>
      </c>
      <c r="AR4" s="99" t="s">
        <v>597</v>
      </c>
      <c r="AS4" s="99" t="s">
        <v>598</v>
      </c>
      <c r="AT4" s="100" t="s">
        <v>599</v>
      </c>
      <c r="AU4" s="99" t="s">
        <v>600</v>
      </c>
      <c r="AV4" s="99" t="s">
        <v>601</v>
      </c>
      <c r="AW4" s="99" t="s">
        <v>602</v>
      </c>
      <c r="AX4" s="100" t="s">
        <v>603</v>
      </c>
      <c r="AY4" s="101" t="s">
        <v>604</v>
      </c>
      <c r="AZ4" s="99" t="s">
        <v>596</v>
      </c>
      <c r="BA4" s="99" t="s">
        <v>597</v>
      </c>
      <c r="BB4" s="99" t="s">
        <v>598</v>
      </c>
      <c r="BC4" s="100" t="s">
        <v>599</v>
      </c>
      <c r="BD4" s="99" t="s">
        <v>600</v>
      </c>
      <c r="BE4" s="99" t="s">
        <v>601</v>
      </c>
      <c r="BF4" s="99" t="s">
        <v>602</v>
      </c>
      <c r="BG4" s="100" t="s">
        <v>603</v>
      </c>
      <c r="BH4" s="101" t="s">
        <v>604</v>
      </c>
      <c r="BI4" s="99" t="s">
        <v>596</v>
      </c>
      <c r="BJ4" s="99" t="s">
        <v>597</v>
      </c>
      <c r="BK4" s="99" t="s">
        <v>598</v>
      </c>
      <c r="BL4" s="100" t="s">
        <v>599</v>
      </c>
      <c r="BM4" s="99" t="s">
        <v>600</v>
      </c>
      <c r="BN4" s="99" t="s">
        <v>601</v>
      </c>
      <c r="BO4" s="99" t="s">
        <v>602</v>
      </c>
      <c r="BP4" s="100" t="s">
        <v>603</v>
      </c>
      <c r="BQ4" s="101" t="s">
        <v>604</v>
      </c>
      <c r="BR4" s="99" t="s">
        <v>596</v>
      </c>
      <c r="BS4" s="99" t="s">
        <v>597</v>
      </c>
      <c r="BT4" s="99" t="s">
        <v>598</v>
      </c>
      <c r="BU4" s="100" t="s">
        <v>599</v>
      </c>
      <c r="BV4" s="99" t="s">
        <v>600</v>
      </c>
      <c r="BW4" s="99" t="s">
        <v>601</v>
      </c>
      <c r="BX4" s="99" t="s">
        <v>602</v>
      </c>
      <c r="BY4" s="100" t="s">
        <v>603</v>
      </c>
      <c r="BZ4" s="101" t="s">
        <v>604</v>
      </c>
      <c r="CA4" s="99" t="s">
        <v>596</v>
      </c>
      <c r="CB4" s="99" t="s">
        <v>597</v>
      </c>
      <c r="CC4" s="99" t="s">
        <v>598</v>
      </c>
      <c r="CD4" s="100" t="s">
        <v>599</v>
      </c>
      <c r="CE4" s="99" t="s">
        <v>600</v>
      </c>
      <c r="CF4" s="99" t="s">
        <v>601</v>
      </c>
      <c r="CG4" s="99" t="s">
        <v>602</v>
      </c>
      <c r="CH4" s="100" t="s">
        <v>603</v>
      </c>
      <c r="CI4" s="101" t="s">
        <v>604</v>
      </c>
      <c r="CJ4" s="99" t="s">
        <v>596</v>
      </c>
      <c r="CK4" s="99" t="s">
        <v>597</v>
      </c>
      <c r="CL4" s="99" t="s">
        <v>598</v>
      </c>
      <c r="CM4" s="100" t="s">
        <v>599</v>
      </c>
      <c r="CN4" s="99" t="s">
        <v>600</v>
      </c>
      <c r="CO4" s="99" t="s">
        <v>601</v>
      </c>
      <c r="CP4" s="99" t="s">
        <v>602</v>
      </c>
      <c r="CQ4" s="100" t="s">
        <v>603</v>
      </c>
      <c r="CR4" s="101" t="s">
        <v>604</v>
      </c>
      <c r="CS4" s="99" t="s">
        <v>596</v>
      </c>
      <c r="CT4" s="99" t="s">
        <v>597</v>
      </c>
      <c r="CU4" s="99" t="s">
        <v>598</v>
      </c>
      <c r="CV4" s="100" t="s">
        <v>599</v>
      </c>
      <c r="CW4" s="99" t="s">
        <v>600</v>
      </c>
      <c r="CX4" s="99" t="s">
        <v>601</v>
      </c>
      <c r="CY4" s="99" t="s">
        <v>602</v>
      </c>
      <c r="CZ4" s="100" t="s">
        <v>603</v>
      </c>
      <c r="DA4" s="101" t="s">
        <v>604</v>
      </c>
      <c r="DB4" s="99" t="s">
        <v>596</v>
      </c>
      <c r="DC4" s="99" t="s">
        <v>597</v>
      </c>
      <c r="DD4" s="99" t="s">
        <v>598</v>
      </c>
      <c r="DE4" s="100" t="s">
        <v>599</v>
      </c>
      <c r="DF4" s="99" t="s">
        <v>600</v>
      </c>
      <c r="DG4" s="99" t="s">
        <v>601</v>
      </c>
      <c r="DH4" s="99" t="s">
        <v>602</v>
      </c>
      <c r="DI4" s="100" t="s">
        <v>603</v>
      </c>
      <c r="DJ4" s="101" t="s">
        <v>604</v>
      </c>
      <c r="DK4" s="99" t="s">
        <v>596</v>
      </c>
      <c r="DL4" s="99" t="s">
        <v>597</v>
      </c>
      <c r="DM4" s="99" t="s">
        <v>598</v>
      </c>
      <c r="DN4" s="100" t="s">
        <v>599</v>
      </c>
      <c r="DO4" s="99" t="s">
        <v>600</v>
      </c>
      <c r="DP4" s="99" t="s">
        <v>601</v>
      </c>
      <c r="DQ4" s="99" t="s">
        <v>602</v>
      </c>
      <c r="DR4" s="100" t="s">
        <v>603</v>
      </c>
      <c r="DS4" s="101" t="s">
        <v>604</v>
      </c>
      <c r="DT4" s="99" t="s">
        <v>596</v>
      </c>
      <c r="DU4" s="99" t="s">
        <v>597</v>
      </c>
      <c r="DV4" s="99" t="s">
        <v>598</v>
      </c>
      <c r="DW4" s="100" t="s">
        <v>599</v>
      </c>
      <c r="DX4" s="99" t="s">
        <v>600</v>
      </c>
      <c r="DY4" s="99" t="s">
        <v>601</v>
      </c>
      <c r="DZ4" s="99" t="s">
        <v>602</v>
      </c>
      <c r="EA4" s="100" t="s">
        <v>603</v>
      </c>
      <c r="EB4" s="101" t="s">
        <v>604</v>
      </c>
      <c r="EF4" s="302"/>
      <c r="EG4" s="302"/>
      <c r="EH4" s="302"/>
    </row>
    <row r="5" spans="1:138" s="102" customFormat="1" ht="23.45" customHeight="1">
      <c r="A5" s="103" t="s">
        <v>605</v>
      </c>
      <c r="B5" s="290"/>
      <c r="C5" s="290"/>
      <c r="D5" s="288"/>
      <c r="E5" s="288"/>
      <c r="F5" s="104"/>
      <c r="G5" s="105" t="str">
        <f t="shared" ref="G5:J5" si="0">IFERROR(AVERAGE(G6:G41),"")</f>
        <v/>
      </c>
      <c r="H5" s="105" t="str">
        <f t="shared" si="0"/>
        <v/>
      </c>
      <c r="I5" s="105" t="str">
        <f t="shared" si="0"/>
        <v/>
      </c>
      <c r="J5" s="105" t="str">
        <f t="shared" si="0"/>
        <v/>
      </c>
      <c r="K5" s="105" t="str">
        <f t="shared" ref="K5:N5" si="1">IFERROR(AVERAGE(K6:K41),"")</f>
        <v/>
      </c>
      <c r="L5" s="105" t="str">
        <f t="shared" si="1"/>
        <v/>
      </c>
      <c r="M5" s="105" t="str">
        <f t="shared" si="1"/>
        <v/>
      </c>
      <c r="N5" s="105" t="str">
        <f t="shared" si="1"/>
        <v/>
      </c>
      <c r="O5" s="106"/>
      <c r="P5" s="105" t="str">
        <f t="shared" ref="P5:W5" si="2">IFERROR(AVERAGE(P6:P41),"")</f>
        <v/>
      </c>
      <c r="Q5" s="105" t="str">
        <f t="shared" si="2"/>
        <v/>
      </c>
      <c r="R5" s="105" t="str">
        <f t="shared" si="2"/>
        <v/>
      </c>
      <c r="S5" s="105" t="str">
        <f t="shared" si="2"/>
        <v/>
      </c>
      <c r="T5" s="105" t="str">
        <f t="shared" si="2"/>
        <v/>
      </c>
      <c r="U5" s="105" t="str">
        <f t="shared" si="2"/>
        <v/>
      </c>
      <c r="V5" s="105" t="str">
        <f t="shared" si="2"/>
        <v/>
      </c>
      <c r="W5" s="105" t="str">
        <f t="shared" si="2"/>
        <v/>
      </c>
      <c r="X5" s="106"/>
      <c r="Y5" s="105" t="str">
        <f t="shared" ref="Y5:AF5" si="3">IFERROR(AVERAGE(Y6:Y41),"")</f>
        <v/>
      </c>
      <c r="Z5" s="105" t="str">
        <f t="shared" si="3"/>
        <v/>
      </c>
      <c r="AA5" s="105" t="str">
        <f t="shared" si="3"/>
        <v/>
      </c>
      <c r="AB5" s="105" t="str">
        <f t="shared" si="3"/>
        <v/>
      </c>
      <c r="AC5" s="105" t="str">
        <f t="shared" si="3"/>
        <v/>
      </c>
      <c r="AD5" s="105" t="str">
        <f t="shared" si="3"/>
        <v/>
      </c>
      <c r="AE5" s="105" t="str">
        <f t="shared" si="3"/>
        <v/>
      </c>
      <c r="AF5" s="105" t="str">
        <f t="shared" si="3"/>
        <v/>
      </c>
      <c r="AG5" s="106"/>
      <c r="AH5" s="105" t="str">
        <f t="shared" ref="AH5:AO5" si="4">IFERROR(AVERAGE(AH6:AH41),"")</f>
        <v/>
      </c>
      <c r="AI5" s="105" t="str">
        <f t="shared" si="4"/>
        <v/>
      </c>
      <c r="AJ5" s="105" t="str">
        <f t="shared" si="4"/>
        <v/>
      </c>
      <c r="AK5" s="105" t="str">
        <f t="shared" si="4"/>
        <v/>
      </c>
      <c r="AL5" s="105" t="str">
        <f t="shared" si="4"/>
        <v/>
      </c>
      <c r="AM5" s="105" t="str">
        <f t="shared" si="4"/>
        <v/>
      </c>
      <c r="AN5" s="105" t="str">
        <f t="shared" si="4"/>
        <v/>
      </c>
      <c r="AO5" s="105" t="str">
        <f t="shared" si="4"/>
        <v/>
      </c>
      <c r="AP5" s="106"/>
      <c r="AQ5" s="105" t="str">
        <f t="shared" ref="AQ5:AX5" si="5">IFERROR(AVERAGE(AQ6:AQ41),"")</f>
        <v/>
      </c>
      <c r="AR5" s="105" t="str">
        <f t="shared" si="5"/>
        <v/>
      </c>
      <c r="AS5" s="105" t="str">
        <f t="shared" si="5"/>
        <v/>
      </c>
      <c r="AT5" s="105" t="str">
        <f t="shared" si="5"/>
        <v/>
      </c>
      <c r="AU5" s="105" t="str">
        <f t="shared" si="5"/>
        <v/>
      </c>
      <c r="AV5" s="105" t="str">
        <f t="shared" si="5"/>
        <v/>
      </c>
      <c r="AW5" s="105" t="str">
        <f t="shared" si="5"/>
        <v/>
      </c>
      <c r="AX5" s="105" t="str">
        <f t="shared" si="5"/>
        <v/>
      </c>
      <c r="AY5" s="106"/>
      <c r="AZ5" s="105" t="str">
        <f t="shared" ref="AZ5:BG5" si="6">IFERROR(AVERAGE(AZ6:AZ41),"")</f>
        <v/>
      </c>
      <c r="BA5" s="105" t="str">
        <f t="shared" si="6"/>
        <v/>
      </c>
      <c r="BB5" s="105" t="str">
        <f t="shared" si="6"/>
        <v/>
      </c>
      <c r="BC5" s="105" t="str">
        <f t="shared" si="6"/>
        <v/>
      </c>
      <c r="BD5" s="105" t="str">
        <f t="shared" si="6"/>
        <v/>
      </c>
      <c r="BE5" s="105" t="str">
        <f t="shared" si="6"/>
        <v/>
      </c>
      <c r="BF5" s="105" t="str">
        <f t="shared" si="6"/>
        <v/>
      </c>
      <c r="BG5" s="105" t="str">
        <f t="shared" si="6"/>
        <v/>
      </c>
      <c r="BH5" s="106"/>
      <c r="BI5" s="105" t="str">
        <f t="shared" ref="BI5:BP5" si="7">IFERROR(AVERAGE(BI6:BI41),"")</f>
        <v/>
      </c>
      <c r="BJ5" s="105" t="str">
        <f t="shared" si="7"/>
        <v/>
      </c>
      <c r="BK5" s="105" t="str">
        <f t="shared" si="7"/>
        <v/>
      </c>
      <c r="BL5" s="105" t="str">
        <f t="shared" si="7"/>
        <v/>
      </c>
      <c r="BM5" s="105" t="str">
        <f t="shared" si="7"/>
        <v/>
      </c>
      <c r="BN5" s="105" t="str">
        <f t="shared" si="7"/>
        <v/>
      </c>
      <c r="BO5" s="105" t="str">
        <f t="shared" si="7"/>
        <v/>
      </c>
      <c r="BP5" s="105" t="str">
        <f t="shared" si="7"/>
        <v/>
      </c>
      <c r="BQ5" s="106"/>
      <c r="BR5" s="105" t="str">
        <f t="shared" ref="BR5:BY5" si="8">IFERROR(AVERAGE(BR6:BR41),"")</f>
        <v/>
      </c>
      <c r="BS5" s="105" t="str">
        <f t="shared" si="8"/>
        <v/>
      </c>
      <c r="BT5" s="105" t="str">
        <f t="shared" si="8"/>
        <v/>
      </c>
      <c r="BU5" s="105" t="str">
        <f t="shared" si="8"/>
        <v/>
      </c>
      <c r="BV5" s="105" t="str">
        <f t="shared" si="8"/>
        <v/>
      </c>
      <c r="BW5" s="105" t="str">
        <f t="shared" si="8"/>
        <v/>
      </c>
      <c r="BX5" s="105" t="str">
        <f t="shared" si="8"/>
        <v/>
      </c>
      <c r="BY5" s="105" t="str">
        <f t="shared" si="8"/>
        <v/>
      </c>
      <c r="BZ5" s="106"/>
      <c r="CA5" s="105" t="str">
        <f t="shared" ref="CA5:CH5" si="9">IFERROR(AVERAGE(CA6:CA41),"")</f>
        <v/>
      </c>
      <c r="CB5" s="105" t="str">
        <f t="shared" si="9"/>
        <v/>
      </c>
      <c r="CC5" s="105" t="str">
        <f t="shared" si="9"/>
        <v/>
      </c>
      <c r="CD5" s="105" t="str">
        <f t="shared" si="9"/>
        <v/>
      </c>
      <c r="CE5" s="105" t="str">
        <f t="shared" si="9"/>
        <v/>
      </c>
      <c r="CF5" s="105" t="str">
        <f t="shared" si="9"/>
        <v/>
      </c>
      <c r="CG5" s="105" t="str">
        <f t="shared" si="9"/>
        <v/>
      </c>
      <c r="CH5" s="105" t="str">
        <f t="shared" si="9"/>
        <v/>
      </c>
      <c r="CI5" s="106"/>
      <c r="CJ5" s="105" t="str">
        <f t="shared" ref="CJ5:CQ5" si="10">IFERROR(AVERAGE(CJ6:CJ41),"")</f>
        <v/>
      </c>
      <c r="CK5" s="105" t="str">
        <f t="shared" si="10"/>
        <v/>
      </c>
      <c r="CL5" s="105" t="str">
        <f t="shared" si="10"/>
        <v/>
      </c>
      <c r="CM5" s="105" t="str">
        <f t="shared" si="10"/>
        <v/>
      </c>
      <c r="CN5" s="105" t="str">
        <f t="shared" si="10"/>
        <v/>
      </c>
      <c r="CO5" s="105" t="str">
        <f t="shared" si="10"/>
        <v/>
      </c>
      <c r="CP5" s="105" t="str">
        <f t="shared" si="10"/>
        <v/>
      </c>
      <c r="CQ5" s="105" t="str">
        <f t="shared" si="10"/>
        <v/>
      </c>
      <c r="CR5" s="106"/>
      <c r="CS5" s="105" t="str">
        <f t="shared" ref="CS5:CZ5" si="11">IFERROR(AVERAGE(CS6:CS41),"")</f>
        <v/>
      </c>
      <c r="CT5" s="105" t="str">
        <f t="shared" si="11"/>
        <v/>
      </c>
      <c r="CU5" s="105" t="str">
        <f t="shared" si="11"/>
        <v/>
      </c>
      <c r="CV5" s="105" t="str">
        <f t="shared" si="11"/>
        <v/>
      </c>
      <c r="CW5" s="105" t="str">
        <f t="shared" si="11"/>
        <v/>
      </c>
      <c r="CX5" s="105" t="str">
        <f t="shared" si="11"/>
        <v/>
      </c>
      <c r="CY5" s="105" t="str">
        <f t="shared" si="11"/>
        <v/>
      </c>
      <c r="CZ5" s="105" t="str">
        <f t="shared" si="11"/>
        <v/>
      </c>
      <c r="DA5" s="106"/>
      <c r="DB5" s="105" t="str">
        <f t="shared" ref="DB5:DI5" si="12">IFERROR(AVERAGE(DB6:DB41),"")</f>
        <v/>
      </c>
      <c r="DC5" s="105" t="str">
        <f t="shared" si="12"/>
        <v/>
      </c>
      <c r="DD5" s="105" t="str">
        <f t="shared" si="12"/>
        <v/>
      </c>
      <c r="DE5" s="105" t="str">
        <f t="shared" si="12"/>
        <v/>
      </c>
      <c r="DF5" s="105" t="str">
        <f t="shared" si="12"/>
        <v/>
      </c>
      <c r="DG5" s="105" t="str">
        <f t="shared" si="12"/>
        <v/>
      </c>
      <c r="DH5" s="105" t="str">
        <f t="shared" si="12"/>
        <v/>
      </c>
      <c r="DI5" s="105" t="str">
        <f t="shared" si="12"/>
        <v/>
      </c>
      <c r="DJ5" s="106"/>
      <c r="DK5" s="105" t="str">
        <f t="shared" ref="DK5:DR5" si="13">IFERROR(AVERAGE(DK6:DK41),"")</f>
        <v/>
      </c>
      <c r="DL5" s="105" t="str">
        <f t="shared" si="13"/>
        <v/>
      </c>
      <c r="DM5" s="105" t="str">
        <f t="shared" si="13"/>
        <v/>
      </c>
      <c r="DN5" s="105" t="str">
        <f t="shared" si="13"/>
        <v/>
      </c>
      <c r="DO5" s="105" t="str">
        <f t="shared" si="13"/>
        <v/>
      </c>
      <c r="DP5" s="105" t="str">
        <f t="shared" si="13"/>
        <v/>
      </c>
      <c r="DQ5" s="105" t="str">
        <f t="shared" si="13"/>
        <v/>
      </c>
      <c r="DR5" s="105" t="str">
        <f t="shared" si="13"/>
        <v/>
      </c>
      <c r="DS5" s="106"/>
      <c r="DT5" s="105" t="str">
        <f t="shared" ref="DT5:EA5" si="14">IFERROR(AVERAGE(DT6:DT41),"")</f>
        <v/>
      </c>
      <c r="DU5" s="105" t="str">
        <f t="shared" si="14"/>
        <v/>
      </c>
      <c r="DV5" s="105" t="str">
        <f t="shared" si="14"/>
        <v/>
      </c>
      <c r="DW5" s="105" t="str">
        <f t="shared" si="14"/>
        <v/>
      </c>
      <c r="DX5" s="105" t="str">
        <f t="shared" si="14"/>
        <v/>
      </c>
      <c r="DY5" s="105" t="str">
        <f t="shared" si="14"/>
        <v/>
      </c>
      <c r="DZ5" s="105" t="str">
        <f t="shared" si="14"/>
        <v/>
      </c>
      <c r="EA5" s="105" t="str">
        <f t="shared" si="14"/>
        <v/>
      </c>
      <c r="EB5" s="106"/>
      <c r="EF5" s="303"/>
      <c r="EG5" s="303"/>
      <c r="EH5" s="303"/>
    </row>
    <row r="6" spans="1:138" s="107" customFormat="1" ht="42.6" customHeight="1">
      <c r="A6" s="108" t="s">
        <v>532</v>
      </c>
      <c r="B6" s="109" t="str">
        <f>IF(INDEX('1. Informations administratives'!A8:J43,MATCH(A6,'1. Informations administratives'!A8:A43,2),2)&lt;&gt;"",INDEX('1. Informations administratives'!A8:J43,MATCH(A6,'1. Informations administratives'!A8:A43,2),2),"")</f>
        <v/>
      </c>
      <c r="C6" s="110" t="str">
        <f>IF(INDEX('1. Informations administratives'!A8:J43,MATCH(A6,'1. Informations administratives'!A8:A43,2),3)&lt;&gt;"",INDEX('1. Informations administratives'!A8:J43,MATCH(A6,'1. Informations administratives'!A8:A43,2),3),"")</f>
        <v/>
      </c>
      <c r="D6" s="111"/>
      <c r="E6" s="112"/>
      <c r="F6" s="113"/>
      <c r="G6" s="114"/>
      <c r="H6" s="115"/>
      <c r="I6" s="115"/>
      <c r="J6" s="116" t="str">
        <f t="shared" ref="J6:J45" si="15">IFERROR(AVERAGE(G6:I6),"")</f>
        <v/>
      </c>
      <c r="K6" s="117"/>
      <c r="L6" s="117"/>
      <c r="M6" s="117"/>
      <c r="N6" s="116" t="str">
        <f t="shared" ref="N6:N9" si="16">IFERROR(AVERAGE(K6:M6),"")</f>
        <v/>
      </c>
      <c r="O6" s="118"/>
      <c r="P6" s="114"/>
      <c r="Q6" s="115"/>
      <c r="R6" s="115"/>
      <c r="S6" s="116" t="str">
        <f t="shared" ref="S6:S45" si="17">IFERROR(AVERAGE(P6:R6),"")</f>
        <v/>
      </c>
      <c r="T6" s="117"/>
      <c r="U6" s="117"/>
      <c r="V6" s="117"/>
      <c r="W6" s="116" t="str">
        <f t="shared" ref="W6:W45" si="18">IFERROR(AVERAGE(T6:V6),"")</f>
        <v/>
      </c>
      <c r="X6" s="118"/>
      <c r="Y6" s="114"/>
      <c r="Z6" s="115"/>
      <c r="AA6" s="115"/>
      <c r="AB6" s="116" t="str">
        <f t="shared" ref="AB6:AB45" si="19">IFERROR(AVERAGE(Y6:AA6),"")</f>
        <v/>
      </c>
      <c r="AC6" s="117"/>
      <c r="AD6" s="117"/>
      <c r="AE6" s="117"/>
      <c r="AF6" s="116" t="str">
        <f t="shared" ref="AF6:AF45" si="20">IFERROR(AVERAGE(AC6:AE6),"")</f>
        <v/>
      </c>
      <c r="AG6" s="118"/>
      <c r="AH6" s="114"/>
      <c r="AI6" s="115"/>
      <c r="AJ6" s="115"/>
      <c r="AK6" s="116" t="str">
        <f t="shared" ref="AK6:AK45" si="21">IFERROR(AVERAGE(AH6:AJ6),"")</f>
        <v/>
      </c>
      <c r="AL6" s="117"/>
      <c r="AM6" s="117"/>
      <c r="AN6" s="117"/>
      <c r="AO6" s="116" t="str">
        <f t="shared" ref="AO6:AO45" si="22">IFERROR(AVERAGE(AL6:AN6),"")</f>
        <v/>
      </c>
      <c r="AP6" s="118"/>
      <c r="AQ6" s="114"/>
      <c r="AR6" s="115"/>
      <c r="AS6" s="115"/>
      <c r="AT6" s="116" t="str">
        <f t="shared" ref="AT6:AT45" si="23">IFERROR(AVERAGE(AQ6:AS6),"")</f>
        <v/>
      </c>
      <c r="AU6" s="117"/>
      <c r="AV6" s="117"/>
      <c r="AW6" s="117"/>
      <c r="AX6" s="116" t="str">
        <f t="shared" ref="AX6:AX45" si="24">IFERROR(AVERAGE(AU6:AW6),"")</f>
        <v/>
      </c>
      <c r="AY6" s="118"/>
      <c r="AZ6" s="114"/>
      <c r="BA6" s="115"/>
      <c r="BB6" s="115"/>
      <c r="BC6" s="116" t="str">
        <f t="shared" ref="BC6:BC45" si="25">IFERROR(AVERAGE(AZ6:BB6),"")</f>
        <v/>
      </c>
      <c r="BD6" s="117"/>
      <c r="BE6" s="117"/>
      <c r="BF6" s="117"/>
      <c r="BG6" s="116" t="str">
        <f t="shared" ref="BG6:BG45" si="26">IFERROR(AVERAGE(BD6:BF6),"")</f>
        <v/>
      </c>
      <c r="BH6" s="118"/>
      <c r="BI6" s="114"/>
      <c r="BJ6" s="115"/>
      <c r="BK6" s="115"/>
      <c r="BL6" s="116" t="str">
        <f t="shared" ref="BL6:BL45" si="27">IFERROR(AVERAGE(BI6:BK6),"")</f>
        <v/>
      </c>
      <c r="BM6" s="117"/>
      <c r="BN6" s="117"/>
      <c r="BO6" s="117"/>
      <c r="BP6" s="116" t="str">
        <f t="shared" ref="BP6:BP45" si="28">IFERROR(AVERAGE(BM6:BO6),"")</f>
        <v/>
      </c>
      <c r="BQ6" s="118"/>
      <c r="BR6" s="114"/>
      <c r="BS6" s="115"/>
      <c r="BT6" s="115"/>
      <c r="BU6" s="116" t="str">
        <f t="shared" ref="BU6:BU45" si="29">IFERROR(AVERAGE(BR6:BT6),"")</f>
        <v/>
      </c>
      <c r="BV6" s="117"/>
      <c r="BW6" s="117"/>
      <c r="BX6" s="117"/>
      <c r="BY6" s="116" t="str">
        <f t="shared" ref="BY6:BY45" si="30">IFERROR(AVERAGE(BV6:BX6),"")</f>
        <v/>
      </c>
      <c r="BZ6" s="118"/>
      <c r="CA6" s="114"/>
      <c r="CB6" s="115"/>
      <c r="CC6" s="115"/>
      <c r="CD6" s="116" t="str">
        <f t="shared" ref="CD6:CD45" si="31">IFERROR(AVERAGE(CA6:CC6),"")</f>
        <v/>
      </c>
      <c r="CE6" s="117"/>
      <c r="CF6" s="117"/>
      <c r="CG6" s="117"/>
      <c r="CH6" s="116" t="str">
        <f t="shared" ref="CH6:CH45" si="32">IFERROR(AVERAGE(CE6:CG6),"")</f>
        <v/>
      </c>
      <c r="CI6" s="118"/>
      <c r="CJ6" s="114"/>
      <c r="CK6" s="115"/>
      <c r="CL6" s="115"/>
      <c r="CM6" s="116" t="str">
        <f t="shared" ref="CM6:CM45" si="33">IFERROR(AVERAGE(CJ6:CL6),"")</f>
        <v/>
      </c>
      <c r="CN6" s="117"/>
      <c r="CO6" s="117"/>
      <c r="CP6" s="117"/>
      <c r="CQ6" s="116" t="str">
        <f t="shared" ref="CQ6:CQ45" si="34">IFERROR(AVERAGE(CN6:CP6),"")</f>
        <v/>
      </c>
      <c r="CR6" s="118"/>
      <c r="CS6" s="114"/>
      <c r="CT6" s="115"/>
      <c r="CU6" s="115"/>
      <c r="CV6" s="116" t="str">
        <f t="shared" ref="CV6:CV45" si="35">IFERROR(AVERAGE(CS6:CU6),"")</f>
        <v/>
      </c>
      <c r="CW6" s="117"/>
      <c r="CX6" s="117"/>
      <c r="CY6" s="117"/>
      <c r="CZ6" s="116" t="str">
        <f t="shared" ref="CZ6:CZ45" si="36">IFERROR(AVERAGE(CW6:CY6),"")</f>
        <v/>
      </c>
      <c r="DA6" s="118"/>
      <c r="DB6" s="114"/>
      <c r="DC6" s="115"/>
      <c r="DD6" s="115"/>
      <c r="DE6" s="116" t="str">
        <f t="shared" ref="DE6:DE45" si="37">IFERROR(AVERAGE(DB6:DD6),"")</f>
        <v/>
      </c>
      <c r="DF6" s="117"/>
      <c r="DG6" s="117"/>
      <c r="DH6" s="117"/>
      <c r="DI6" s="116" t="str">
        <f t="shared" ref="DI6:DI45" si="38">IFERROR(AVERAGE(DF6:DH6),"")</f>
        <v/>
      </c>
      <c r="DJ6" s="118"/>
      <c r="DK6" s="114"/>
      <c r="DL6" s="115"/>
      <c r="DM6" s="115"/>
      <c r="DN6" s="116" t="str">
        <f t="shared" ref="DN6:DN45" si="39">IFERROR(AVERAGE(DK6:DM6),"")</f>
        <v/>
      </c>
      <c r="DO6" s="117"/>
      <c r="DP6" s="117"/>
      <c r="DQ6" s="117"/>
      <c r="DR6" s="116" t="str">
        <f t="shared" ref="DR6:DR45" si="40">IFERROR(AVERAGE(DO6:DQ6),"")</f>
        <v/>
      </c>
      <c r="DS6" s="118"/>
      <c r="DT6" s="114"/>
      <c r="DU6" s="115"/>
      <c r="DV6" s="115"/>
      <c r="DW6" s="116" t="str">
        <f t="shared" ref="DW6:DW45" si="41">IFERROR(AVERAGE(DT6:DV6),"")</f>
        <v/>
      </c>
      <c r="DX6" s="117"/>
      <c r="DY6" s="117"/>
      <c r="DZ6" s="117"/>
      <c r="EA6" s="116" t="str">
        <f t="shared" ref="EA6:EA45" si="42">IFERROR(AVERAGE(DX6:DZ6),"")</f>
        <v/>
      </c>
      <c r="EB6" s="118"/>
      <c r="EF6" s="119">
        <f t="shared" ref="EF6:EF45" si="43">IF($D6="Très Favorable",1,0)</f>
        <v>0</v>
      </c>
      <c r="EG6" s="119">
        <f t="shared" ref="EG6:EG45" si="44">IF($D6="Favorable",1,0)</f>
        <v>0</v>
      </c>
      <c r="EH6" s="119">
        <f t="shared" ref="EH6:EH45" si="45">IF($D6="Doit faire ses preuves",1,0)</f>
        <v>0</v>
      </c>
    </row>
    <row r="7" spans="1:138" s="107" customFormat="1" ht="42.6" customHeight="1">
      <c r="A7" s="120" t="s">
        <v>535</v>
      </c>
      <c r="B7" s="109" t="str">
        <f>IF(INDEX('1. Informations administratives'!A9:J44,MATCH(A7,'1. Informations administratives'!A9:A44,2),2)&lt;&gt;"",INDEX('1. Informations administratives'!A9:J44,MATCH(A7,'1. Informations administratives'!A9:A44,2),2),"")</f>
        <v/>
      </c>
      <c r="C7" s="110" t="str">
        <f>IF(INDEX('1. Informations administratives'!A9:J44,MATCH(A7,'1. Informations administratives'!A9:A44,2),3)&lt;&gt;"",INDEX('1. Informations administratives'!A9:J44,MATCH(A7,'1. Informations administratives'!A9:A44,2),3),"")</f>
        <v/>
      </c>
      <c r="D7" s="111"/>
      <c r="E7" s="112"/>
      <c r="F7" s="113"/>
      <c r="G7" s="114"/>
      <c r="H7" s="115"/>
      <c r="I7" s="115"/>
      <c r="J7" s="116" t="str">
        <f t="shared" si="15"/>
        <v/>
      </c>
      <c r="K7" s="117"/>
      <c r="L7" s="117"/>
      <c r="M7" s="117"/>
      <c r="N7" s="116" t="str">
        <f t="shared" si="16"/>
        <v/>
      </c>
      <c r="O7" s="118"/>
      <c r="P7" s="114"/>
      <c r="Q7" s="115"/>
      <c r="R7" s="115"/>
      <c r="S7" s="116" t="str">
        <f t="shared" si="17"/>
        <v/>
      </c>
      <c r="T7" s="117"/>
      <c r="U7" s="117"/>
      <c r="V7" s="117"/>
      <c r="W7" s="116" t="str">
        <f t="shared" si="18"/>
        <v/>
      </c>
      <c r="X7" s="118"/>
      <c r="Y7" s="114"/>
      <c r="Z7" s="115"/>
      <c r="AA7" s="115"/>
      <c r="AB7" s="116" t="str">
        <f t="shared" si="19"/>
        <v/>
      </c>
      <c r="AC7" s="117"/>
      <c r="AD7" s="117"/>
      <c r="AE7" s="117"/>
      <c r="AF7" s="116" t="str">
        <f t="shared" si="20"/>
        <v/>
      </c>
      <c r="AG7" s="118"/>
      <c r="AH7" s="114"/>
      <c r="AI7" s="115"/>
      <c r="AJ7" s="115"/>
      <c r="AK7" s="116" t="str">
        <f t="shared" si="21"/>
        <v/>
      </c>
      <c r="AL7" s="117"/>
      <c r="AM7" s="117"/>
      <c r="AN7" s="117"/>
      <c r="AO7" s="116" t="str">
        <f t="shared" si="22"/>
        <v/>
      </c>
      <c r="AP7" s="118"/>
      <c r="AQ7" s="114"/>
      <c r="AR7" s="115"/>
      <c r="AS7" s="115"/>
      <c r="AT7" s="116" t="str">
        <f t="shared" si="23"/>
        <v/>
      </c>
      <c r="AU7" s="117"/>
      <c r="AV7" s="117"/>
      <c r="AW7" s="117"/>
      <c r="AX7" s="116" t="str">
        <f t="shared" si="24"/>
        <v/>
      </c>
      <c r="AY7" s="118"/>
      <c r="AZ7" s="114"/>
      <c r="BA7" s="115"/>
      <c r="BB7" s="115"/>
      <c r="BC7" s="116" t="str">
        <f t="shared" si="25"/>
        <v/>
      </c>
      <c r="BD7" s="117"/>
      <c r="BE7" s="117"/>
      <c r="BF7" s="117"/>
      <c r="BG7" s="116" t="str">
        <f t="shared" si="26"/>
        <v/>
      </c>
      <c r="BH7" s="118"/>
      <c r="BI7" s="114"/>
      <c r="BJ7" s="115"/>
      <c r="BK7" s="115"/>
      <c r="BL7" s="116" t="str">
        <f t="shared" si="27"/>
        <v/>
      </c>
      <c r="BM7" s="117"/>
      <c r="BN7" s="117"/>
      <c r="BO7" s="117"/>
      <c r="BP7" s="116" t="str">
        <f t="shared" si="28"/>
        <v/>
      </c>
      <c r="BQ7" s="118"/>
      <c r="BR7" s="114"/>
      <c r="BS7" s="115"/>
      <c r="BT7" s="115"/>
      <c r="BU7" s="116" t="str">
        <f t="shared" si="29"/>
        <v/>
      </c>
      <c r="BV7" s="117"/>
      <c r="BW7" s="117"/>
      <c r="BX7" s="117"/>
      <c r="BY7" s="116" t="str">
        <f t="shared" si="30"/>
        <v/>
      </c>
      <c r="BZ7" s="118"/>
      <c r="CA7" s="114"/>
      <c r="CB7" s="115"/>
      <c r="CC7" s="115"/>
      <c r="CD7" s="116" t="str">
        <f t="shared" si="31"/>
        <v/>
      </c>
      <c r="CE7" s="117"/>
      <c r="CF7" s="117"/>
      <c r="CG7" s="117"/>
      <c r="CH7" s="116" t="str">
        <f t="shared" si="32"/>
        <v/>
      </c>
      <c r="CI7" s="118"/>
      <c r="CJ7" s="114"/>
      <c r="CK7" s="115"/>
      <c r="CL7" s="115"/>
      <c r="CM7" s="116" t="str">
        <f t="shared" si="33"/>
        <v/>
      </c>
      <c r="CN7" s="117"/>
      <c r="CO7" s="117"/>
      <c r="CP7" s="117"/>
      <c r="CQ7" s="116" t="str">
        <f t="shared" si="34"/>
        <v/>
      </c>
      <c r="CR7" s="118"/>
      <c r="CS7" s="114"/>
      <c r="CT7" s="115"/>
      <c r="CU7" s="115"/>
      <c r="CV7" s="116" t="str">
        <f t="shared" si="35"/>
        <v/>
      </c>
      <c r="CW7" s="117"/>
      <c r="CX7" s="117"/>
      <c r="CY7" s="117"/>
      <c r="CZ7" s="116" t="str">
        <f t="shared" si="36"/>
        <v/>
      </c>
      <c r="DA7" s="118"/>
      <c r="DB7" s="114"/>
      <c r="DC7" s="115"/>
      <c r="DD7" s="115"/>
      <c r="DE7" s="116" t="str">
        <f t="shared" si="37"/>
        <v/>
      </c>
      <c r="DF7" s="117"/>
      <c r="DG7" s="117"/>
      <c r="DH7" s="117"/>
      <c r="DI7" s="116" t="str">
        <f t="shared" si="38"/>
        <v/>
      </c>
      <c r="DJ7" s="118"/>
      <c r="DK7" s="114"/>
      <c r="DL7" s="115"/>
      <c r="DM7" s="115"/>
      <c r="DN7" s="116" t="str">
        <f t="shared" si="39"/>
        <v/>
      </c>
      <c r="DO7" s="117"/>
      <c r="DP7" s="117"/>
      <c r="DQ7" s="117"/>
      <c r="DR7" s="116" t="str">
        <f t="shared" si="40"/>
        <v/>
      </c>
      <c r="DS7" s="118"/>
      <c r="DT7" s="114"/>
      <c r="DU7" s="115"/>
      <c r="DV7" s="115"/>
      <c r="DW7" s="116" t="str">
        <f t="shared" si="41"/>
        <v/>
      </c>
      <c r="DX7" s="117"/>
      <c r="DY7" s="117"/>
      <c r="DZ7" s="117"/>
      <c r="EA7" s="116" t="str">
        <f t="shared" si="42"/>
        <v/>
      </c>
      <c r="EB7" s="118"/>
      <c r="EF7" s="119">
        <f t="shared" si="43"/>
        <v>0</v>
      </c>
      <c r="EG7" s="119">
        <f t="shared" si="44"/>
        <v>0</v>
      </c>
      <c r="EH7" s="119">
        <f t="shared" si="45"/>
        <v>0</v>
      </c>
    </row>
    <row r="8" spans="1:138" s="107" customFormat="1" ht="42.6" customHeight="1">
      <c r="A8" s="120" t="s">
        <v>541</v>
      </c>
      <c r="B8" s="109" t="str">
        <f>IF(INDEX('1. Informations administratives'!A10:J45,MATCH(A8,'1. Informations administratives'!A10:A45,2),2)&lt;&gt;"",INDEX('1. Informations administratives'!A10:J45,MATCH(A8,'1. Informations administratives'!A10:A45,2),2),"")</f>
        <v/>
      </c>
      <c r="C8" s="110" t="str">
        <f>IF(INDEX('1. Informations administratives'!A10:J45,MATCH(A8,'1. Informations administratives'!A10:A45,2),3)&lt;&gt;"",INDEX('1. Informations administratives'!A10:J45,MATCH(A8,'1. Informations administratives'!A10:A45,2),3),"")</f>
        <v/>
      </c>
      <c r="D8" s="111"/>
      <c r="E8" s="112"/>
      <c r="F8" s="113"/>
      <c r="G8" s="114"/>
      <c r="H8" s="115"/>
      <c r="I8" s="115"/>
      <c r="J8" s="116" t="str">
        <f t="shared" si="15"/>
        <v/>
      </c>
      <c r="K8" s="117"/>
      <c r="L8" s="117"/>
      <c r="M8" s="117"/>
      <c r="N8" s="116" t="str">
        <f t="shared" si="16"/>
        <v/>
      </c>
      <c r="O8" s="118"/>
      <c r="P8" s="114"/>
      <c r="Q8" s="115"/>
      <c r="R8" s="115"/>
      <c r="S8" s="116" t="str">
        <f t="shared" si="17"/>
        <v/>
      </c>
      <c r="T8" s="117"/>
      <c r="U8" s="117"/>
      <c r="V8" s="117"/>
      <c r="W8" s="116" t="str">
        <f t="shared" si="18"/>
        <v/>
      </c>
      <c r="X8" s="118"/>
      <c r="Y8" s="114"/>
      <c r="Z8" s="115"/>
      <c r="AA8" s="115"/>
      <c r="AB8" s="116" t="str">
        <f t="shared" si="19"/>
        <v/>
      </c>
      <c r="AC8" s="117"/>
      <c r="AD8" s="117"/>
      <c r="AE8" s="117"/>
      <c r="AF8" s="116" t="str">
        <f t="shared" si="20"/>
        <v/>
      </c>
      <c r="AG8" s="118"/>
      <c r="AH8" s="114"/>
      <c r="AI8" s="115"/>
      <c r="AJ8" s="115"/>
      <c r="AK8" s="116" t="str">
        <f t="shared" si="21"/>
        <v/>
      </c>
      <c r="AL8" s="117"/>
      <c r="AM8" s="117"/>
      <c r="AN8" s="117"/>
      <c r="AO8" s="116" t="str">
        <f t="shared" si="22"/>
        <v/>
      </c>
      <c r="AP8" s="118"/>
      <c r="AQ8" s="114"/>
      <c r="AR8" s="115"/>
      <c r="AS8" s="115"/>
      <c r="AT8" s="116" t="str">
        <f t="shared" si="23"/>
        <v/>
      </c>
      <c r="AU8" s="117"/>
      <c r="AV8" s="117"/>
      <c r="AW8" s="117"/>
      <c r="AX8" s="116" t="str">
        <f t="shared" si="24"/>
        <v/>
      </c>
      <c r="AY8" s="118"/>
      <c r="AZ8" s="114"/>
      <c r="BA8" s="115"/>
      <c r="BB8" s="115"/>
      <c r="BC8" s="116" t="str">
        <f t="shared" si="25"/>
        <v/>
      </c>
      <c r="BD8" s="117"/>
      <c r="BE8" s="117"/>
      <c r="BF8" s="117"/>
      <c r="BG8" s="116" t="str">
        <f t="shared" si="26"/>
        <v/>
      </c>
      <c r="BH8" s="118"/>
      <c r="BI8" s="114"/>
      <c r="BJ8" s="115"/>
      <c r="BK8" s="115"/>
      <c r="BL8" s="116" t="str">
        <f t="shared" si="27"/>
        <v/>
      </c>
      <c r="BM8" s="117"/>
      <c r="BN8" s="117"/>
      <c r="BO8" s="117"/>
      <c r="BP8" s="116" t="str">
        <f t="shared" si="28"/>
        <v/>
      </c>
      <c r="BQ8" s="118"/>
      <c r="BR8" s="114"/>
      <c r="BS8" s="115"/>
      <c r="BT8" s="115"/>
      <c r="BU8" s="116" t="str">
        <f t="shared" si="29"/>
        <v/>
      </c>
      <c r="BV8" s="117"/>
      <c r="BW8" s="117"/>
      <c r="BX8" s="117"/>
      <c r="BY8" s="116" t="str">
        <f t="shared" si="30"/>
        <v/>
      </c>
      <c r="BZ8" s="118"/>
      <c r="CA8" s="114"/>
      <c r="CB8" s="115"/>
      <c r="CC8" s="115"/>
      <c r="CD8" s="116" t="str">
        <f t="shared" si="31"/>
        <v/>
      </c>
      <c r="CE8" s="117"/>
      <c r="CF8" s="117"/>
      <c r="CG8" s="117"/>
      <c r="CH8" s="116" t="str">
        <f t="shared" si="32"/>
        <v/>
      </c>
      <c r="CI8" s="118"/>
      <c r="CJ8" s="114"/>
      <c r="CK8" s="115"/>
      <c r="CL8" s="115"/>
      <c r="CM8" s="116" t="str">
        <f t="shared" si="33"/>
        <v/>
      </c>
      <c r="CN8" s="117"/>
      <c r="CO8" s="117"/>
      <c r="CP8" s="117"/>
      <c r="CQ8" s="116" t="str">
        <f t="shared" si="34"/>
        <v/>
      </c>
      <c r="CR8" s="118"/>
      <c r="CS8" s="114"/>
      <c r="CT8" s="115"/>
      <c r="CU8" s="115"/>
      <c r="CV8" s="116" t="str">
        <f t="shared" si="35"/>
        <v/>
      </c>
      <c r="CW8" s="117"/>
      <c r="CX8" s="117"/>
      <c r="CY8" s="117"/>
      <c r="CZ8" s="116" t="str">
        <f t="shared" si="36"/>
        <v/>
      </c>
      <c r="DA8" s="118"/>
      <c r="DB8" s="114"/>
      <c r="DC8" s="115"/>
      <c r="DD8" s="115"/>
      <c r="DE8" s="116" t="str">
        <f t="shared" si="37"/>
        <v/>
      </c>
      <c r="DF8" s="117"/>
      <c r="DG8" s="117"/>
      <c r="DH8" s="117"/>
      <c r="DI8" s="116" t="str">
        <f t="shared" si="38"/>
        <v/>
      </c>
      <c r="DJ8" s="118"/>
      <c r="DK8" s="114"/>
      <c r="DL8" s="115"/>
      <c r="DM8" s="115"/>
      <c r="DN8" s="116" t="str">
        <f t="shared" si="39"/>
        <v/>
      </c>
      <c r="DO8" s="117"/>
      <c r="DP8" s="117"/>
      <c r="DQ8" s="117"/>
      <c r="DR8" s="116" t="str">
        <f t="shared" si="40"/>
        <v/>
      </c>
      <c r="DS8" s="118"/>
      <c r="DT8" s="114"/>
      <c r="DU8" s="115"/>
      <c r="DV8" s="115"/>
      <c r="DW8" s="116" t="str">
        <f t="shared" si="41"/>
        <v/>
      </c>
      <c r="DX8" s="117"/>
      <c r="DY8" s="117"/>
      <c r="DZ8" s="117"/>
      <c r="EA8" s="116" t="str">
        <f t="shared" si="42"/>
        <v/>
      </c>
      <c r="EB8" s="118"/>
      <c r="EF8" s="119">
        <f t="shared" si="43"/>
        <v>0</v>
      </c>
      <c r="EG8" s="119">
        <f t="shared" si="44"/>
        <v>0</v>
      </c>
      <c r="EH8" s="119">
        <f t="shared" si="45"/>
        <v>0</v>
      </c>
    </row>
    <row r="9" spans="1:138" s="107" customFormat="1" ht="42.6" customHeight="1">
      <c r="A9" s="120" t="s">
        <v>542</v>
      </c>
      <c r="B9" s="109" t="str">
        <f>IF(INDEX('1. Informations administratives'!A11:J46,MATCH(A9,'1. Informations administratives'!A11:A46,2),2)&lt;&gt;"",INDEX('1. Informations administratives'!A11:J46,MATCH(A9,'1. Informations administratives'!A11:A46,2),2),"")</f>
        <v/>
      </c>
      <c r="C9" s="110" t="str">
        <f>IF(INDEX('1. Informations administratives'!A11:J46,MATCH(A9,'1. Informations administratives'!A11:A46,2),3)&lt;&gt;"",INDEX('1. Informations administratives'!A11:J46,MATCH(A9,'1. Informations administratives'!A11:A46,2),3),"")</f>
        <v/>
      </c>
      <c r="D9" s="111"/>
      <c r="E9" s="112"/>
      <c r="F9" s="113"/>
      <c r="G9" s="114"/>
      <c r="H9" s="115"/>
      <c r="I9" s="115"/>
      <c r="J9" s="116" t="str">
        <f t="shared" si="15"/>
        <v/>
      </c>
      <c r="K9" s="117"/>
      <c r="L9" s="117"/>
      <c r="M9" s="117"/>
      <c r="N9" s="116" t="str">
        <f t="shared" si="16"/>
        <v/>
      </c>
      <c r="O9" s="118"/>
      <c r="P9" s="114"/>
      <c r="Q9" s="115"/>
      <c r="R9" s="115"/>
      <c r="S9" s="116" t="str">
        <f t="shared" si="17"/>
        <v/>
      </c>
      <c r="T9" s="117"/>
      <c r="U9" s="117"/>
      <c r="V9" s="117"/>
      <c r="W9" s="116" t="str">
        <f t="shared" si="18"/>
        <v/>
      </c>
      <c r="X9" s="118"/>
      <c r="Y9" s="114"/>
      <c r="Z9" s="115"/>
      <c r="AA9" s="115"/>
      <c r="AB9" s="116" t="str">
        <f t="shared" si="19"/>
        <v/>
      </c>
      <c r="AC9" s="117"/>
      <c r="AD9" s="117"/>
      <c r="AE9" s="117"/>
      <c r="AF9" s="116" t="str">
        <f t="shared" si="20"/>
        <v/>
      </c>
      <c r="AG9" s="118"/>
      <c r="AH9" s="114"/>
      <c r="AI9" s="115"/>
      <c r="AJ9" s="115"/>
      <c r="AK9" s="116" t="str">
        <f t="shared" si="21"/>
        <v/>
      </c>
      <c r="AL9" s="117"/>
      <c r="AM9" s="117"/>
      <c r="AN9" s="117"/>
      <c r="AO9" s="116" t="str">
        <f t="shared" si="22"/>
        <v/>
      </c>
      <c r="AP9" s="118"/>
      <c r="AQ9" s="114"/>
      <c r="AR9" s="115"/>
      <c r="AS9" s="115"/>
      <c r="AT9" s="116" t="str">
        <f t="shared" si="23"/>
        <v/>
      </c>
      <c r="AU9" s="117"/>
      <c r="AV9" s="117"/>
      <c r="AW9" s="117"/>
      <c r="AX9" s="116" t="str">
        <f t="shared" si="24"/>
        <v/>
      </c>
      <c r="AY9" s="118"/>
      <c r="AZ9" s="114"/>
      <c r="BA9" s="115"/>
      <c r="BB9" s="115"/>
      <c r="BC9" s="116" t="str">
        <f t="shared" si="25"/>
        <v/>
      </c>
      <c r="BD9" s="117"/>
      <c r="BE9" s="117"/>
      <c r="BF9" s="117"/>
      <c r="BG9" s="116" t="str">
        <f t="shared" si="26"/>
        <v/>
      </c>
      <c r="BH9" s="118"/>
      <c r="BI9" s="114"/>
      <c r="BJ9" s="115"/>
      <c r="BK9" s="115"/>
      <c r="BL9" s="116" t="str">
        <f t="shared" si="27"/>
        <v/>
      </c>
      <c r="BM9" s="117"/>
      <c r="BN9" s="117"/>
      <c r="BO9" s="117"/>
      <c r="BP9" s="116" t="str">
        <f t="shared" si="28"/>
        <v/>
      </c>
      <c r="BQ9" s="118"/>
      <c r="BR9" s="114"/>
      <c r="BS9" s="115"/>
      <c r="BT9" s="115"/>
      <c r="BU9" s="116" t="str">
        <f t="shared" si="29"/>
        <v/>
      </c>
      <c r="BV9" s="117"/>
      <c r="BW9" s="117"/>
      <c r="BX9" s="117"/>
      <c r="BY9" s="116" t="str">
        <f t="shared" si="30"/>
        <v/>
      </c>
      <c r="BZ9" s="118"/>
      <c r="CA9" s="114"/>
      <c r="CB9" s="115"/>
      <c r="CC9" s="115"/>
      <c r="CD9" s="116" t="str">
        <f t="shared" si="31"/>
        <v/>
      </c>
      <c r="CE9" s="117"/>
      <c r="CF9" s="117"/>
      <c r="CG9" s="117"/>
      <c r="CH9" s="116" t="str">
        <f t="shared" si="32"/>
        <v/>
      </c>
      <c r="CI9" s="118"/>
      <c r="CJ9" s="114"/>
      <c r="CK9" s="115"/>
      <c r="CL9" s="115"/>
      <c r="CM9" s="116" t="str">
        <f t="shared" si="33"/>
        <v/>
      </c>
      <c r="CN9" s="117"/>
      <c r="CO9" s="117"/>
      <c r="CP9" s="117"/>
      <c r="CQ9" s="116" t="str">
        <f t="shared" si="34"/>
        <v/>
      </c>
      <c r="CR9" s="118"/>
      <c r="CS9" s="114"/>
      <c r="CT9" s="115"/>
      <c r="CU9" s="115"/>
      <c r="CV9" s="116" t="str">
        <f t="shared" si="35"/>
        <v/>
      </c>
      <c r="CW9" s="117"/>
      <c r="CX9" s="117"/>
      <c r="CY9" s="117"/>
      <c r="CZ9" s="116" t="str">
        <f t="shared" si="36"/>
        <v/>
      </c>
      <c r="DA9" s="118"/>
      <c r="DB9" s="114"/>
      <c r="DC9" s="115"/>
      <c r="DD9" s="115"/>
      <c r="DE9" s="116" t="str">
        <f t="shared" si="37"/>
        <v/>
      </c>
      <c r="DF9" s="117"/>
      <c r="DG9" s="117"/>
      <c r="DH9" s="117"/>
      <c r="DI9" s="116" t="str">
        <f t="shared" si="38"/>
        <v/>
      </c>
      <c r="DJ9" s="118"/>
      <c r="DK9" s="114"/>
      <c r="DL9" s="115"/>
      <c r="DM9" s="115"/>
      <c r="DN9" s="116" t="str">
        <f t="shared" si="39"/>
        <v/>
      </c>
      <c r="DO9" s="117"/>
      <c r="DP9" s="117"/>
      <c r="DQ9" s="117"/>
      <c r="DR9" s="116" t="str">
        <f t="shared" si="40"/>
        <v/>
      </c>
      <c r="DS9" s="118"/>
      <c r="DT9" s="114"/>
      <c r="DU9" s="115"/>
      <c r="DV9" s="115"/>
      <c r="DW9" s="116" t="str">
        <f t="shared" si="41"/>
        <v/>
      </c>
      <c r="DX9" s="117"/>
      <c r="DY9" s="117"/>
      <c r="DZ9" s="117"/>
      <c r="EA9" s="116" t="str">
        <f t="shared" si="42"/>
        <v/>
      </c>
      <c r="EB9" s="118"/>
      <c r="EF9" s="119">
        <f t="shared" si="43"/>
        <v>0</v>
      </c>
      <c r="EG9" s="119">
        <f t="shared" si="44"/>
        <v>0</v>
      </c>
      <c r="EH9" s="119">
        <f t="shared" si="45"/>
        <v>0</v>
      </c>
    </row>
    <row r="10" spans="1:138" s="107" customFormat="1" ht="42.6" customHeight="1">
      <c r="A10" s="120" t="s">
        <v>544</v>
      </c>
      <c r="B10" s="109" t="str">
        <f>IF(INDEX('1. Informations administratives'!A12:J47,MATCH(A10,'1. Informations administratives'!A12:A47,2),2)&lt;&gt;"",INDEX('1. Informations administratives'!A12:J47,MATCH(A10,'1. Informations administratives'!A12:A47,2),2),"")</f>
        <v/>
      </c>
      <c r="C10" s="110" t="str">
        <f>IF(INDEX('1. Informations administratives'!A12:J47,MATCH(A10,'1. Informations administratives'!A12:A47,2),3)&lt;&gt;"",INDEX('1. Informations administratives'!A12:J47,MATCH(A10,'1. Informations administratives'!A12:A47,2),3),"")</f>
        <v/>
      </c>
      <c r="D10" s="111"/>
      <c r="E10" s="112"/>
      <c r="F10" s="113"/>
      <c r="G10" s="114"/>
      <c r="H10" s="115"/>
      <c r="I10" s="115"/>
      <c r="J10" s="116" t="str">
        <f t="shared" si="15"/>
        <v/>
      </c>
      <c r="K10" s="117"/>
      <c r="L10" s="117"/>
      <c r="M10" s="117"/>
      <c r="N10" s="116" t="str">
        <f t="shared" ref="N10:N45" si="46">IFERROR(AVERAGE(K10:M10),"")</f>
        <v/>
      </c>
      <c r="O10" s="118"/>
      <c r="P10" s="114"/>
      <c r="Q10" s="115"/>
      <c r="R10" s="115"/>
      <c r="S10" s="116" t="str">
        <f t="shared" si="17"/>
        <v/>
      </c>
      <c r="T10" s="117"/>
      <c r="U10" s="117"/>
      <c r="V10" s="117"/>
      <c r="W10" s="116" t="str">
        <f t="shared" si="18"/>
        <v/>
      </c>
      <c r="X10" s="118"/>
      <c r="Y10" s="114"/>
      <c r="Z10" s="115"/>
      <c r="AA10" s="115"/>
      <c r="AB10" s="116" t="str">
        <f t="shared" si="19"/>
        <v/>
      </c>
      <c r="AC10" s="117"/>
      <c r="AD10" s="117"/>
      <c r="AE10" s="117"/>
      <c r="AF10" s="116" t="str">
        <f t="shared" si="20"/>
        <v/>
      </c>
      <c r="AG10" s="118"/>
      <c r="AH10" s="114"/>
      <c r="AI10" s="115"/>
      <c r="AJ10" s="115"/>
      <c r="AK10" s="116" t="str">
        <f t="shared" si="21"/>
        <v/>
      </c>
      <c r="AL10" s="117"/>
      <c r="AM10" s="117"/>
      <c r="AN10" s="117"/>
      <c r="AO10" s="116" t="str">
        <f t="shared" si="22"/>
        <v/>
      </c>
      <c r="AP10" s="118"/>
      <c r="AQ10" s="114"/>
      <c r="AR10" s="115"/>
      <c r="AS10" s="115"/>
      <c r="AT10" s="116" t="str">
        <f t="shared" si="23"/>
        <v/>
      </c>
      <c r="AU10" s="117"/>
      <c r="AV10" s="117"/>
      <c r="AW10" s="117"/>
      <c r="AX10" s="116" t="str">
        <f t="shared" si="24"/>
        <v/>
      </c>
      <c r="AY10" s="118"/>
      <c r="AZ10" s="114"/>
      <c r="BA10" s="115"/>
      <c r="BB10" s="115"/>
      <c r="BC10" s="116" t="str">
        <f t="shared" si="25"/>
        <v/>
      </c>
      <c r="BD10" s="117"/>
      <c r="BE10" s="117"/>
      <c r="BF10" s="117"/>
      <c r="BG10" s="116" t="str">
        <f t="shared" si="26"/>
        <v/>
      </c>
      <c r="BH10" s="118"/>
      <c r="BI10" s="114"/>
      <c r="BJ10" s="115"/>
      <c r="BK10" s="115"/>
      <c r="BL10" s="116" t="str">
        <f t="shared" si="27"/>
        <v/>
      </c>
      <c r="BM10" s="117"/>
      <c r="BN10" s="117"/>
      <c r="BO10" s="117"/>
      <c r="BP10" s="116" t="str">
        <f t="shared" si="28"/>
        <v/>
      </c>
      <c r="BQ10" s="118"/>
      <c r="BR10" s="114"/>
      <c r="BS10" s="115"/>
      <c r="BT10" s="115"/>
      <c r="BU10" s="116" t="str">
        <f t="shared" si="29"/>
        <v/>
      </c>
      <c r="BV10" s="117"/>
      <c r="BW10" s="117"/>
      <c r="BX10" s="117"/>
      <c r="BY10" s="116" t="str">
        <f t="shared" si="30"/>
        <v/>
      </c>
      <c r="BZ10" s="118"/>
      <c r="CA10" s="114"/>
      <c r="CB10" s="115"/>
      <c r="CC10" s="115"/>
      <c r="CD10" s="116" t="str">
        <f t="shared" si="31"/>
        <v/>
      </c>
      <c r="CE10" s="117"/>
      <c r="CF10" s="117"/>
      <c r="CG10" s="117"/>
      <c r="CH10" s="116" t="str">
        <f t="shared" si="32"/>
        <v/>
      </c>
      <c r="CI10" s="118"/>
      <c r="CJ10" s="114"/>
      <c r="CK10" s="115"/>
      <c r="CL10" s="115"/>
      <c r="CM10" s="116" t="str">
        <f t="shared" si="33"/>
        <v/>
      </c>
      <c r="CN10" s="117"/>
      <c r="CO10" s="117"/>
      <c r="CP10" s="117"/>
      <c r="CQ10" s="116" t="str">
        <f t="shared" si="34"/>
        <v/>
      </c>
      <c r="CR10" s="118"/>
      <c r="CS10" s="114"/>
      <c r="CT10" s="115"/>
      <c r="CU10" s="115"/>
      <c r="CV10" s="116" t="str">
        <f t="shared" si="35"/>
        <v/>
      </c>
      <c r="CW10" s="117"/>
      <c r="CX10" s="117"/>
      <c r="CY10" s="117"/>
      <c r="CZ10" s="116" t="str">
        <f t="shared" si="36"/>
        <v/>
      </c>
      <c r="DA10" s="118"/>
      <c r="DB10" s="114"/>
      <c r="DC10" s="115"/>
      <c r="DD10" s="115"/>
      <c r="DE10" s="116" t="str">
        <f t="shared" si="37"/>
        <v/>
      </c>
      <c r="DF10" s="117"/>
      <c r="DG10" s="117"/>
      <c r="DH10" s="117"/>
      <c r="DI10" s="116" t="str">
        <f t="shared" si="38"/>
        <v/>
      </c>
      <c r="DJ10" s="118"/>
      <c r="DK10" s="114"/>
      <c r="DL10" s="115"/>
      <c r="DM10" s="115"/>
      <c r="DN10" s="116" t="str">
        <f t="shared" si="39"/>
        <v/>
      </c>
      <c r="DO10" s="117"/>
      <c r="DP10" s="117"/>
      <c r="DQ10" s="117"/>
      <c r="DR10" s="116" t="str">
        <f t="shared" si="40"/>
        <v/>
      </c>
      <c r="DS10" s="118"/>
      <c r="DT10" s="114"/>
      <c r="DU10" s="115"/>
      <c r="DV10" s="115"/>
      <c r="DW10" s="116" t="str">
        <f t="shared" si="41"/>
        <v/>
      </c>
      <c r="DX10" s="117"/>
      <c r="DY10" s="117"/>
      <c r="DZ10" s="117"/>
      <c r="EA10" s="116" t="str">
        <f t="shared" si="42"/>
        <v/>
      </c>
      <c r="EB10" s="118"/>
      <c r="EF10" s="119">
        <f t="shared" si="43"/>
        <v>0</v>
      </c>
      <c r="EG10" s="119">
        <f t="shared" si="44"/>
        <v>0</v>
      </c>
      <c r="EH10" s="119">
        <f t="shared" si="45"/>
        <v>0</v>
      </c>
    </row>
    <row r="11" spans="1:138" s="107" customFormat="1" ht="42.6" customHeight="1">
      <c r="A11" s="120" t="s">
        <v>546</v>
      </c>
      <c r="B11" s="109" t="str">
        <f>IF(INDEX('1. Informations administratives'!A13:J48,MATCH(A11,'1. Informations administratives'!A13:A48,2),2)&lt;&gt;"",INDEX('1. Informations administratives'!A13:J48,MATCH(A11,'1. Informations administratives'!A13:A48,2),2),"")</f>
        <v/>
      </c>
      <c r="C11" s="110" t="str">
        <f>IF(INDEX('1. Informations administratives'!A13:J48,MATCH(A11,'1. Informations administratives'!A13:A48,2),3)&lt;&gt;"",INDEX('1. Informations administratives'!A13:J48,MATCH(A11,'1. Informations administratives'!A13:A48,2),3),"")</f>
        <v/>
      </c>
      <c r="D11" s="111"/>
      <c r="E11" s="112"/>
      <c r="F11" s="113"/>
      <c r="G11" s="114"/>
      <c r="H11" s="115"/>
      <c r="I11" s="115"/>
      <c r="J11" s="116" t="str">
        <f t="shared" si="15"/>
        <v/>
      </c>
      <c r="K11" s="117"/>
      <c r="L11" s="117"/>
      <c r="M11" s="117"/>
      <c r="N11" s="116" t="str">
        <f t="shared" si="46"/>
        <v/>
      </c>
      <c r="O11" s="118"/>
      <c r="P11" s="114"/>
      <c r="Q11" s="115"/>
      <c r="R11" s="115"/>
      <c r="S11" s="116" t="str">
        <f t="shared" si="17"/>
        <v/>
      </c>
      <c r="T11" s="117"/>
      <c r="U11" s="117"/>
      <c r="V11" s="117"/>
      <c r="W11" s="116" t="str">
        <f t="shared" si="18"/>
        <v/>
      </c>
      <c r="X11" s="118"/>
      <c r="Y11" s="114"/>
      <c r="Z11" s="115"/>
      <c r="AA11" s="115"/>
      <c r="AB11" s="116" t="str">
        <f t="shared" si="19"/>
        <v/>
      </c>
      <c r="AC11" s="117"/>
      <c r="AD11" s="117"/>
      <c r="AE11" s="117"/>
      <c r="AF11" s="116" t="str">
        <f t="shared" si="20"/>
        <v/>
      </c>
      <c r="AG11" s="118"/>
      <c r="AH11" s="114"/>
      <c r="AI11" s="115"/>
      <c r="AJ11" s="115"/>
      <c r="AK11" s="116" t="str">
        <f t="shared" si="21"/>
        <v/>
      </c>
      <c r="AL11" s="117"/>
      <c r="AM11" s="117"/>
      <c r="AN11" s="117"/>
      <c r="AO11" s="116" t="str">
        <f t="shared" si="22"/>
        <v/>
      </c>
      <c r="AP11" s="118"/>
      <c r="AQ11" s="114"/>
      <c r="AR11" s="115"/>
      <c r="AS11" s="115"/>
      <c r="AT11" s="116" t="str">
        <f t="shared" si="23"/>
        <v/>
      </c>
      <c r="AU11" s="117"/>
      <c r="AV11" s="117"/>
      <c r="AW11" s="117"/>
      <c r="AX11" s="116" t="str">
        <f t="shared" si="24"/>
        <v/>
      </c>
      <c r="AY11" s="118"/>
      <c r="AZ11" s="114"/>
      <c r="BA11" s="115"/>
      <c r="BB11" s="115"/>
      <c r="BC11" s="116" t="str">
        <f t="shared" si="25"/>
        <v/>
      </c>
      <c r="BD11" s="117"/>
      <c r="BE11" s="117"/>
      <c r="BF11" s="117"/>
      <c r="BG11" s="116" t="str">
        <f t="shared" si="26"/>
        <v/>
      </c>
      <c r="BH11" s="118"/>
      <c r="BI11" s="114"/>
      <c r="BJ11" s="115"/>
      <c r="BK11" s="115"/>
      <c r="BL11" s="116" t="str">
        <f t="shared" si="27"/>
        <v/>
      </c>
      <c r="BM11" s="117"/>
      <c r="BN11" s="117"/>
      <c r="BO11" s="117"/>
      <c r="BP11" s="116" t="str">
        <f t="shared" si="28"/>
        <v/>
      </c>
      <c r="BQ11" s="118"/>
      <c r="BR11" s="114"/>
      <c r="BS11" s="115"/>
      <c r="BT11" s="115"/>
      <c r="BU11" s="116" t="str">
        <f t="shared" si="29"/>
        <v/>
      </c>
      <c r="BV11" s="117"/>
      <c r="BW11" s="117"/>
      <c r="BX11" s="117"/>
      <c r="BY11" s="116" t="str">
        <f t="shared" si="30"/>
        <v/>
      </c>
      <c r="BZ11" s="118"/>
      <c r="CA11" s="114"/>
      <c r="CB11" s="115"/>
      <c r="CC11" s="115"/>
      <c r="CD11" s="116" t="str">
        <f t="shared" si="31"/>
        <v/>
      </c>
      <c r="CE11" s="117"/>
      <c r="CF11" s="117"/>
      <c r="CG11" s="117"/>
      <c r="CH11" s="116" t="str">
        <f t="shared" si="32"/>
        <v/>
      </c>
      <c r="CI11" s="118"/>
      <c r="CJ11" s="114"/>
      <c r="CK11" s="115"/>
      <c r="CL11" s="115"/>
      <c r="CM11" s="116" t="str">
        <f t="shared" si="33"/>
        <v/>
      </c>
      <c r="CN11" s="117"/>
      <c r="CO11" s="117"/>
      <c r="CP11" s="117"/>
      <c r="CQ11" s="116" t="str">
        <f t="shared" si="34"/>
        <v/>
      </c>
      <c r="CR11" s="118"/>
      <c r="CS11" s="114"/>
      <c r="CT11" s="115"/>
      <c r="CU11" s="115"/>
      <c r="CV11" s="116" t="str">
        <f t="shared" si="35"/>
        <v/>
      </c>
      <c r="CW11" s="117"/>
      <c r="CX11" s="117"/>
      <c r="CY11" s="117"/>
      <c r="CZ11" s="116" t="str">
        <f t="shared" si="36"/>
        <v/>
      </c>
      <c r="DA11" s="118"/>
      <c r="DB11" s="114"/>
      <c r="DC11" s="115"/>
      <c r="DD11" s="115"/>
      <c r="DE11" s="116" t="str">
        <f t="shared" si="37"/>
        <v/>
      </c>
      <c r="DF11" s="117"/>
      <c r="DG11" s="117"/>
      <c r="DH11" s="117"/>
      <c r="DI11" s="116" t="str">
        <f t="shared" si="38"/>
        <v/>
      </c>
      <c r="DJ11" s="118"/>
      <c r="DK11" s="114"/>
      <c r="DL11" s="115"/>
      <c r="DM11" s="115"/>
      <c r="DN11" s="116" t="str">
        <f t="shared" si="39"/>
        <v/>
      </c>
      <c r="DO11" s="117"/>
      <c r="DP11" s="117"/>
      <c r="DQ11" s="117"/>
      <c r="DR11" s="116" t="str">
        <f t="shared" si="40"/>
        <v/>
      </c>
      <c r="DS11" s="118"/>
      <c r="DT11" s="114"/>
      <c r="DU11" s="115"/>
      <c r="DV11" s="115"/>
      <c r="DW11" s="116" t="str">
        <f t="shared" si="41"/>
        <v/>
      </c>
      <c r="DX11" s="117"/>
      <c r="DY11" s="117"/>
      <c r="DZ11" s="117"/>
      <c r="EA11" s="116" t="str">
        <f t="shared" si="42"/>
        <v/>
      </c>
      <c r="EB11" s="118"/>
      <c r="EF11" s="119">
        <f t="shared" si="43"/>
        <v>0</v>
      </c>
      <c r="EG11" s="119">
        <f t="shared" si="44"/>
        <v>0</v>
      </c>
      <c r="EH11" s="119">
        <f t="shared" si="45"/>
        <v>0</v>
      </c>
    </row>
    <row r="12" spans="1:138" s="107" customFormat="1" ht="42.6" customHeight="1">
      <c r="A12" s="120" t="s">
        <v>548</v>
      </c>
      <c r="B12" s="109" t="str">
        <f>IF(INDEX('1. Informations administratives'!A14:J49,MATCH(A12,'1. Informations administratives'!A14:A49,2),2)&lt;&gt;"",INDEX('1. Informations administratives'!A14:J49,MATCH(A12,'1. Informations administratives'!A14:A49,2),2),"")</f>
        <v/>
      </c>
      <c r="C12" s="110" t="str">
        <f>IF(INDEX('1. Informations administratives'!A14:J49,MATCH(A12,'1. Informations administratives'!A14:A49,2),3)&lt;&gt;"",INDEX('1. Informations administratives'!A14:J49,MATCH(A12,'1. Informations administratives'!A14:A49,2),3),"")</f>
        <v/>
      </c>
      <c r="D12" s="111"/>
      <c r="E12" s="112"/>
      <c r="F12" s="113"/>
      <c r="G12" s="114"/>
      <c r="H12" s="115"/>
      <c r="I12" s="115"/>
      <c r="J12" s="116" t="str">
        <f t="shared" si="15"/>
        <v/>
      </c>
      <c r="K12" s="117"/>
      <c r="L12" s="117"/>
      <c r="M12" s="117"/>
      <c r="N12" s="116" t="str">
        <f t="shared" si="46"/>
        <v/>
      </c>
      <c r="O12" s="118"/>
      <c r="P12" s="114"/>
      <c r="Q12" s="115"/>
      <c r="R12" s="115"/>
      <c r="S12" s="116" t="str">
        <f t="shared" si="17"/>
        <v/>
      </c>
      <c r="T12" s="117"/>
      <c r="U12" s="117"/>
      <c r="V12" s="117"/>
      <c r="W12" s="116" t="str">
        <f t="shared" si="18"/>
        <v/>
      </c>
      <c r="X12" s="118"/>
      <c r="Y12" s="114"/>
      <c r="Z12" s="115"/>
      <c r="AA12" s="115"/>
      <c r="AB12" s="116" t="str">
        <f t="shared" si="19"/>
        <v/>
      </c>
      <c r="AC12" s="117"/>
      <c r="AD12" s="117"/>
      <c r="AE12" s="117"/>
      <c r="AF12" s="116" t="str">
        <f t="shared" si="20"/>
        <v/>
      </c>
      <c r="AG12" s="118"/>
      <c r="AH12" s="114"/>
      <c r="AI12" s="115"/>
      <c r="AJ12" s="115"/>
      <c r="AK12" s="116" t="str">
        <f t="shared" si="21"/>
        <v/>
      </c>
      <c r="AL12" s="117"/>
      <c r="AM12" s="117"/>
      <c r="AN12" s="117"/>
      <c r="AO12" s="116" t="str">
        <f t="shared" si="22"/>
        <v/>
      </c>
      <c r="AP12" s="118"/>
      <c r="AQ12" s="114"/>
      <c r="AR12" s="115"/>
      <c r="AS12" s="115"/>
      <c r="AT12" s="116" t="str">
        <f t="shared" si="23"/>
        <v/>
      </c>
      <c r="AU12" s="117"/>
      <c r="AV12" s="117"/>
      <c r="AW12" s="117"/>
      <c r="AX12" s="116" t="str">
        <f t="shared" si="24"/>
        <v/>
      </c>
      <c r="AY12" s="118"/>
      <c r="AZ12" s="114"/>
      <c r="BA12" s="115"/>
      <c r="BB12" s="115"/>
      <c r="BC12" s="116" t="str">
        <f t="shared" si="25"/>
        <v/>
      </c>
      <c r="BD12" s="117"/>
      <c r="BE12" s="117"/>
      <c r="BF12" s="117"/>
      <c r="BG12" s="116" t="str">
        <f t="shared" si="26"/>
        <v/>
      </c>
      <c r="BH12" s="118"/>
      <c r="BI12" s="114"/>
      <c r="BJ12" s="115"/>
      <c r="BK12" s="115"/>
      <c r="BL12" s="116" t="str">
        <f t="shared" si="27"/>
        <v/>
      </c>
      <c r="BM12" s="117"/>
      <c r="BN12" s="117"/>
      <c r="BO12" s="117"/>
      <c r="BP12" s="116" t="str">
        <f t="shared" si="28"/>
        <v/>
      </c>
      <c r="BQ12" s="118"/>
      <c r="BR12" s="114"/>
      <c r="BS12" s="115"/>
      <c r="BT12" s="115"/>
      <c r="BU12" s="116" t="str">
        <f t="shared" si="29"/>
        <v/>
      </c>
      <c r="BV12" s="117"/>
      <c r="BW12" s="117"/>
      <c r="BX12" s="117"/>
      <c r="BY12" s="116" t="str">
        <f t="shared" si="30"/>
        <v/>
      </c>
      <c r="BZ12" s="118"/>
      <c r="CA12" s="114"/>
      <c r="CB12" s="115"/>
      <c r="CC12" s="115"/>
      <c r="CD12" s="116" t="str">
        <f t="shared" si="31"/>
        <v/>
      </c>
      <c r="CE12" s="117"/>
      <c r="CF12" s="117"/>
      <c r="CG12" s="117"/>
      <c r="CH12" s="116" t="str">
        <f t="shared" si="32"/>
        <v/>
      </c>
      <c r="CI12" s="118"/>
      <c r="CJ12" s="114"/>
      <c r="CK12" s="115"/>
      <c r="CL12" s="115"/>
      <c r="CM12" s="116" t="str">
        <f t="shared" si="33"/>
        <v/>
      </c>
      <c r="CN12" s="117"/>
      <c r="CO12" s="117"/>
      <c r="CP12" s="117"/>
      <c r="CQ12" s="116" t="str">
        <f t="shared" si="34"/>
        <v/>
      </c>
      <c r="CR12" s="118"/>
      <c r="CS12" s="114"/>
      <c r="CT12" s="115"/>
      <c r="CU12" s="115"/>
      <c r="CV12" s="116" t="str">
        <f t="shared" si="35"/>
        <v/>
      </c>
      <c r="CW12" s="117"/>
      <c r="CX12" s="117"/>
      <c r="CY12" s="117"/>
      <c r="CZ12" s="116" t="str">
        <f t="shared" si="36"/>
        <v/>
      </c>
      <c r="DA12" s="118"/>
      <c r="DB12" s="114"/>
      <c r="DC12" s="115"/>
      <c r="DD12" s="115"/>
      <c r="DE12" s="116" t="str">
        <f t="shared" si="37"/>
        <v/>
      </c>
      <c r="DF12" s="117"/>
      <c r="DG12" s="117"/>
      <c r="DH12" s="117"/>
      <c r="DI12" s="116" t="str">
        <f t="shared" si="38"/>
        <v/>
      </c>
      <c r="DJ12" s="118"/>
      <c r="DK12" s="114"/>
      <c r="DL12" s="115"/>
      <c r="DM12" s="115"/>
      <c r="DN12" s="116" t="str">
        <f t="shared" si="39"/>
        <v/>
      </c>
      <c r="DO12" s="117"/>
      <c r="DP12" s="117"/>
      <c r="DQ12" s="117"/>
      <c r="DR12" s="116" t="str">
        <f t="shared" si="40"/>
        <v/>
      </c>
      <c r="DS12" s="118"/>
      <c r="DT12" s="114"/>
      <c r="DU12" s="115"/>
      <c r="DV12" s="115"/>
      <c r="DW12" s="116" t="str">
        <f t="shared" si="41"/>
        <v/>
      </c>
      <c r="DX12" s="117"/>
      <c r="DY12" s="117"/>
      <c r="DZ12" s="117"/>
      <c r="EA12" s="116" t="str">
        <f t="shared" si="42"/>
        <v/>
      </c>
      <c r="EB12" s="118"/>
      <c r="EF12" s="119">
        <f t="shared" si="43"/>
        <v>0</v>
      </c>
      <c r="EG12" s="119">
        <f t="shared" si="44"/>
        <v>0</v>
      </c>
      <c r="EH12" s="119">
        <f t="shared" si="45"/>
        <v>0</v>
      </c>
    </row>
    <row r="13" spans="1:138" s="107" customFormat="1" ht="42.6" customHeight="1">
      <c r="A13" s="120" t="s">
        <v>550</v>
      </c>
      <c r="B13" s="109" t="str">
        <f>IF(INDEX('1. Informations administratives'!A15:J50,MATCH(A13,'1. Informations administratives'!A15:A50,2),2)&lt;&gt;"",INDEX('1. Informations administratives'!A15:J50,MATCH(A13,'1. Informations administratives'!A15:A50,2),2),"")</f>
        <v/>
      </c>
      <c r="C13" s="110" t="str">
        <f>IF(INDEX('1. Informations administratives'!A15:J50,MATCH(A13,'1. Informations administratives'!A15:A50,2),3)&lt;&gt;"",INDEX('1. Informations administratives'!A15:J50,MATCH(A13,'1. Informations administratives'!A15:A50,2),3),"")</f>
        <v/>
      </c>
      <c r="D13" s="111"/>
      <c r="E13" s="112"/>
      <c r="F13" s="113"/>
      <c r="G13" s="114"/>
      <c r="H13" s="115"/>
      <c r="I13" s="115"/>
      <c r="J13" s="116" t="str">
        <f t="shared" si="15"/>
        <v/>
      </c>
      <c r="K13" s="117"/>
      <c r="L13" s="117"/>
      <c r="M13" s="117"/>
      <c r="N13" s="116" t="str">
        <f t="shared" si="46"/>
        <v/>
      </c>
      <c r="O13" s="118"/>
      <c r="P13" s="114"/>
      <c r="Q13" s="115"/>
      <c r="R13" s="115"/>
      <c r="S13" s="116" t="str">
        <f t="shared" si="17"/>
        <v/>
      </c>
      <c r="T13" s="117"/>
      <c r="U13" s="117"/>
      <c r="V13" s="117"/>
      <c r="W13" s="116" t="str">
        <f t="shared" si="18"/>
        <v/>
      </c>
      <c r="X13" s="118"/>
      <c r="Y13" s="114"/>
      <c r="Z13" s="115"/>
      <c r="AA13" s="115"/>
      <c r="AB13" s="116" t="str">
        <f t="shared" si="19"/>
        <v/>
      </c>
      <c r="AC13" s="117"/>
      <c r="AD13" s="117"/>
      <c r="AE13" s="117"/>
      <c r="AF13" s="116" t="str">
        <f t="shared" si="20"/>
        <v/>
      </c>
      <c r="AG13" s="118"/>
      <c r="AH13" s="114"/>
      <c r="AI13" s="115"/>
      <c r="AJ13" s="115"/>
      <c r="AK13" s="116" t="str">
        <f t="shared" si="21"/>
        <v/>
      </c>
      <c r="AL13" s="117"/>
      <c r="AM13" s="117"/>
      <c r="AN13" s="117"/>
      <c r="AO13" s="116" t="str">
        <f t="shared" si="22"/>
        <v/>
      </c>
      <c r="AP13" s="118"/>
      <c r="AQ13" s="114"/>
      <c r="AR13" s="115"/>
      <c r="AS13" s="115"/>
      <c r="AT13" s="116" t="str">
        <f t="shared" si="23"/>
        <v/>
      </c>
      <c r="AU13" s="117"/>
      <c r="AV13" s="117"/>
      <c r="AW13" s="117"/>
      <c r="AX13" s="116" t="str">
        <f t="shared" si="24"/>
        <v/>
      </c>
      <c r="AY13" s="118"/>
      <c r="AZ13" s="114"/>
      <c r="BA13" s="115"/>
      <c r="BB13" s="115"/>
      <c r="BC13" s="116" t="str">
        <f t="shared" si="25"/>
        <v/>
      </c>
      <c r="BD13" s="117"/>
      <c r="BE13" s="117"/>
      <c r="BF13" s="117"/>
      <c r="BG13" s="116" t="str">
        <f t="shared" si="26"/>
        <v/>
      </c>
      <c r="BH13" s="118"/>
      <c r="BI13" s="114"/>
      <c r="BJ13" s="115"/>
      <c r="BK13" s="115"/>
      <c r="BL13" s="116" t="str">
        <f t="shared" si="27"/>
        <v/>
      </c>
      <c r="BM13" s="117"/>
      <c r="BN13" s="117"/>
      <c r="BO13" s="117"/>
      <c r="BP13" s="116" t="str">
        <f t="shared" si="28"/>
        <v/>
      </c>
      <c r="BQ13" s="118"/>
      <c r="BR13" s="114"/>
      <c r="BS13" s="115"/>
      <c r="BT13" s="115"/>
      <c r="BU13" s="116" t="str">
        <f t="shared" si="29"/>
        <v/>
      </c>
      <c r="BV13" s="117"/>
      <c r="BW13" s="117"/>
      <c r="BX13" s="117"/>
      <c r="BY13" s="116" t="str">
        <f t="shared" si="30"/>
        <v/>
      </c>
      <c r="BZ13" s="118"/>
      <c r="CA13" s="114"/>
      <c r="CB13" s="115"/>
      <c r="CC13" s="115"/>
      <c r="CD13" s="116" t="str">
        <f t="shared" si="31"/>
        <v/>
      </c>
      <c r="CE13" s="117"/>
      <c r="CF13" s="117"/>
      <c r="CG13" s="117"/>
      <c r="CH13" s="116" t="str">
        <f t="shared" si="32"/>
        <v/>
      </c>
      <c r="CI13" s="118"/>
      <c r="CJ13" s="114"/>
      <c r="CK13" s="115"/>
      <c r="CL13" s="115"/>
      <c r="CM13" s="116" t="str">
        <f t="shared" si="33"/>
        <v/>
      </c>
      <c r="CN13" s="117"/>
      <c r="CO13" s="117"/>
      <c r="CP13" s="117"/>
      <c r="CQ13" s="116" t="str">
        <f t="shared" si="34"/>
        <v/>
      </c>
      <c r="CR13" s="118"/>
      <c r="CS13" s="114"/>
      <c r="CT13" s="115"/>
      <c r="CU13" s="115"/>
      <c r="CV13" s="116" t="str">
        <f t="shared" si="35"/>
        <v/>
      </c>
      <c r="CW13" s="117"/>
      <c r="CX13" s="117"/>
      <c r="CY13" s="117"/>
      <c r="CZ13" s="116" t="str">
        <f t="shared" si="36"/>
        <v/>
      </c>
      <c r="DA13" s="118"/>
      <c r="DB13" s="114"/>
      <c r="DC13" s="115"/>
      <c r="DD13" s="115"/>
      <c r="DE13" s="116" t="str">
        <f t="shared" si="37"/>
        <v/>
      </c>
      <c r="DF13" s="117"/>
      <c r="DG13" s="117"/>
      <c r="DH13" s="117"/>
      <c r="DI13" s="116" t="str">
        <f t="shared" si="38"/>
        <v/>
      </c>
      <c r="DJ13" s="118"/>
      <c r="DK13" s="114"/>
      <c r="DL13" s="115"/>
      <c r="DM13" s="115"/>
      <c r="DN13" s="116" t="str">
        <f t="shared" si="39"/>
        <v/>
      </c>
      <c r="DO13" s="117"/>
      <c r="DP13" s="117"/>
      <c r="DQ13" s="117"/>
      <c r="DR13" s="116" t="str">
        <f t="shared" si="40"/>
        <v/>
      </c>
      <c r="DS13" s="118"/>
      <c r="DT13" s="114"/>
      <c r="DU13" s="115"/>
      <c r="DV13" s="115"/>
      <c r="DW13" s="116" t="str">
        <f t="shared" si="41"/>
        <v/>
      </c>
      <c r="DX13" s="117"/>
      <c r="DY13" s="117"/>
      <c r="DZ13" s="117"/>
      <c r="EA13" s="116" t="str">
        <f t="shared" si="42"/>
        <v/>
      </c>
      <c r="EB13" s="118"/>
      <c r="EF13" s="119">
        <f t="shared" si="43"/>
        <v>0</v>
      </c>
      <c r="EG13" s="119">
        <f t="shared" si="44"/>
        <v>0</v>
      </c>
      <c r="EH13" s="119">
        <f t="shared" si="45"/>
        <v>0</v>
      </c>
    </row>
    <row r="14" spans="1:138" s="107" customFormat="1" ht="42.6" customHeight="1">
      <c r="A14" s="120" t="s">
        <v>552</v>
      </c>
      <c r="B14" s="109" t="str">
        <f>IF(INDEX('1. Informations administratives'!A16:J51,MATCH(A14,'1. Informations administratives'!A16:A51,2),2)&lt;&gt;"",INDEX('1. Informations administratives'!A16:J51,MATCH(A14,'1. Informations administratives'!A16:A51,2),2),"")</f>
        <v/>
      </c>
      <c r="C14" s="110" t="str">
        <f>IF(INDEX('1. Informations administratives'!A16:J51,MATCH(A14,'1. Informations administratives'!A16:A51,2),3)&lt;&gt;"",INDEX('1. Informations administratives'!A16:J51,MATCH(A14,'1. Informations administratives'!A16:A51,2),3),"")</f>
        <v/>
      </c>
      <c r="D14" s="111"/>
      <c r="E14" s="112"/>
      <c r="F14" s="113"/>
      <c r="G14" s="114"/>
      <c r="H14" s="115"/>
      <c r="I14" s="115"/>
      <c r="J14" s="116" t="str">
        <f t="shared" si="15"/>
        <v/>
      </c>
      <c r="K14" s="117"/>
      <c r="L14" s="117"/>
      <c r="M14" s="117"/>
      <c r="N14" s="116" t="str">
        <f t="shared" si="46"/>
        <v/>
      </c>
      <c r="O14" s="118"/>
      <c r="P14" s="114"/>
      <c r="Q14" s="115"/>
      <c r="R14" s="115"/>
      <c r="S14" s="116" t="str">
        <f t="shared" si="17"/>
        <v/>
      </c>
      <c r="T14" s="117"/>
      <c r="U14" s="117"/>
      <c r="V14" s="117"/>
      <c r="W14" s="116" t="str">
        <f t="shared" si="18"/>
        <v/>
      </c>
      <c r="X14" s="118"/>
      <c r="Y14" s="114"/>
      <c r="Z14" s="115"/>
      <c r="AA14" s="115"/>
      <c r="AB14" s="116" t="str">
        <f t="shared" si="19"/>
        <v/>
      </c>
      <c r="AC14" s="117"/>
      <c r="AD14" s="117"/>
      <c r="AE14" s="117"/>
      <c r="AF14" s="116" t="str">
        <f t="shared" si="20"/>
        <v/>
      </c>
      <c r="AG14" s="118"/>
      <c r="AH14" s="114"/>
      <c r="AI14" s="115"/>
      <c r="AJ14" s="115"/>
      <c r="AK14" s="116" t="str">
        <f t="shared" si="21"/>
        <v/>
      </c>
      <c r="AL14" s="117"/>
      <c r="AM14" s="117"/>
      <c r="AN14" s="117"/>
      <c r="AO14" s="116" t="str">
        <f t="shared" si="22"/>
        <v/>
      </c>
      <c r="AP14" s="118"/>
      <c r="AQ14" s="114"/>
      <c r="AR14" s="115"/>
      <c r="AS14" s="115"/>
      <c r="AT14" s="116" t="str">
        <f t="shared" si="23"/>
        <v/>
      </c>
      <c r="AU14" s="117"/>
      <c r="AV14" s="117"/>
      <c r="AW14" s="117"/>
      <c r="AX14" s="116" t="str">
        <f t="shared" si="24"/>
        <v/>
      </c>
      <c r="AY14" s="118"/>
      <c r="AZ14" s="114"/>
      <c r="BA14" s="115"/>
      <c r="BB14" s="115"/>
      <c r="BC14" s="116" t="str">
        <f t="shared" si="25"/>
        <v/>
      </c>
      <c r="BD14" s="117"/>
      <c r="BE14" s="117"/>
      <c r="BF14" s="117"/>
      <c r="BG14" s="116" t="str">
        <f t="shared" si="26"/>
        <v/>
      </c>
      <c r="BH14" s="118"/>
      <c r="BI14" s="114"/>
      <c r="BJ14" s="115"/>
      <c r="BK14" s="115"/>
      <c r="BL14" s="116" t="str">
        <f t="shared" si="27"/>
        <v/>
      </c>
      <c r="BM14" s="117"/>
      <c r="BN14" s="117"/>
      <c r="BO14" s="117"/>
      <c r="BP14" s="116" t="str">
        <f t="shared" si="28"/>
        <v/>
      </c>
      <c r="BQ14" s="118"/>
      <c r="BR14" s="114"/>
      <c r="BS14" s="115"/>
      <c r="BT14" s="115"/>
      <c r="BU14" s="116" t="str">
        <f t="shared" si="29"/>
        <v/>
      </c>
      <c r="BV14" s="117"/>
      <c r="BW14" s="117"/>
      <c r="BX14" s="117"/>
      <c r="BY14" s="116" t="str">
        <f t="shared" si="30"/>
        <v/>
      </c>
      <c r="BZ14" s="118"/>
      <c r="CA14" s="114"/>
      <c r="CB14" s="115"/>
      <c r="CC14" s="115"/>
      <c r="CD14" s="116" t="str">
        <f t="shared" si="31"/>
        <v/>
      </c>
      <c r="CE14" s="117"/>
      <c r="CF14" s="117"/>
      <c r="CG14" s="117"/>
      <c r="CH14" s="116" t="str">
        <f t="shared" si="32"/>
        <v/>
      </c>
      <c r="CI14" s="118"/>
      <c r="CJ14" s="114"/>
      <c r="CK14" s="115"/>
      <c r="CL14" s="115"/>
      <c r="CM14" s="116" t="str">
        <f t="shared" si="33"/>
        <v/>
      </c>
      <c r="CN14" s="117"/>
      <c r="CO14" s="117"/>
      <c r="CP14" s="117"/>
      <c r="CQ14" s="116" t="str">
        <f t="shared" si="34"/>
        <v/>
      </c>
      <c r="CR14" s="118"/>
      <c r="CS14" s="114"/>
      <c r="CT14" s="115"/>
      <c r="CU14" s="115"/>
      <c r="CV14" s="116" t="str">
        <f t="shared" si="35"/>
        <v/>
      </c>
      <c r="CW14" s="117"/>
      <c r="CX14" s="117"/>
      <c r="CY14" s="117"/>
      <c r="CZ14" s="116" t="str">
        <f t="shared" si="36"/>
        <v/>
      </c>
      <c r="DA14" s="118"/>
      <c r="DB14" s="114"/>
      <c r="DC14" s="115"/>
      <c r="DD14" s="115"/>
      <c r="DE14" s="116" t="str">
        <f t="shared" si="37"/>
        <v/>
      </c>
      <c r="DF14" s="117"/>
      <c r="DG14" s="117"/>
      <c r="DH14" s="117"/>
      <c r="DI14" s="116" t="str">
        <f t="shared" si="38"/>
        <v/>
      </c>
      <c r="DJ14" s="118"/>
      <c r="DK14" s="114"/>
      <c r="DL14" s="115"/>
      <c r="DM14" s="115"/>
      <c r="DN14" s="116" t="str">
        <f t="shared" si="39"/>
        <v/>
      </c>
      <c r="DO14" s="117"/>
      <c r="DP14" s="117"/>
      <c r="DQ14" s="117"/>
      <c r="DR14" s="116" t="str">
        <f t="shared" si="40"/>
        <v/>
      </c>
      <c r="DS14" s="118"/>
      <c r="DT14" s="114"/>
      <c r="DU14" s="115"/>
      <c r="DV14" s="115"/>
      <c r="DW14" s="116" t="str">
        <f t="shared" si="41"/>
        <v/>
      </c>
      <c r="DX14" s="117"/>
      <c r="DY14" s="117"/>
      <c r="DZ14" s="117"/>
      <c r="EA14" s="116" t="str">
        <f t="shared" si="42"/>
        <v/>
      </c>
      <c r="EB14" s="118"/>
      <c r="EF14" s="119">
        <f t="shared" si="43"/>
        <v>0</v>
      </c>
      <c r="EG14" s="119">
        <f t="shared" si="44"/>
        <v>0</v>
      </c>
      <c r="EH14" s="119">
        <f t="shared" si="45"/>
        <v>0</v>
      </c>
    </row>
    <row r="15" spans="1:138" s="107" customFormat="1" ht="42.6" customHeight="1">
      <c r="A15" s="120" t="s">
        <v>553</v>
      </c>
      <c r="B15" s="109" t="str">
        <f>IF(INDEX('1. Informations administratives'!A17:J52,MATCH(A15,'1. Informations administratives'!A17:A52,2),2)&lt;&gt;"",INDEX('1. Informations administratives'!A17:J52,MATCH(A15,'1. Informations administratives'!A17:A52,2),2),"")</f>
        <v/>
      </c>
      <c r="C15" s="110" t="str">
        <f>IF(INDEX('1. Informations administratives'!A17:J52,MATCH(A15,'1. Informations administratives'!A17:A52,2),3)&lt;&gt;"",INDEX('1. Informations administratives'!A17:J52,MATCH(A15,'1. Informations administratives'!A17:A52,2),3),"")</f>
        <v/>
      </c>
      <c r="D15" s="111"/>
      <c r="E15" s="112"/>
      <c r="F15" s="113"/>
      <c r="G15" s="114"/>
      <c r="H15" s="115"/>
      <c r="I15" s="115"/>
      <c r="J15" s="116" t="str">
        <f t="shared" si="15"/>
        <v/>
      </c>
      <c r="K15" s="117"/>
      <c r="L15" s="117"/>
      <c r="M15" s="117"/>
      <c r="N15" s="116" t="str">
        <f t="shared" si="46"/>
        <v/>
      </c>
      <c r="O15" s="118"/>
      <c r="P15" s="114"/>
      <c r="Q15" s="115"/>
      <c r="R15" s="115"/>
      <c r="S15" s="116" t="str">
        <f t="shared" si="17"/>
        <v/>
      </c>
      <c r="T15" s="117"/>
      <c r="U15" s="117"/>
      <c r="V15" s="117"/>
      <c r="W15" s="116" t="str">
        <f t="shared" si="18"/>
        <v/>
      </c>
      <c r="X15" s="118"/>
      <c r="Y15" s="114"/>
      <c r="Z15" s="115"/>
      <c r="AA15" s="115"/>
      <c r="AB15" s="116" t="str">
        <f t="shared" si="19"/>
        <v/>
      </c>
      <c r="AC15" s="117"/>
      <c r="AD15" s="117"/>
      <c r="AE15" s="117"/>
      <c r="AF15" s="116" t="str">
        <f t="shared" si="20"/>
        <v/>
      </c>
      <c r="AG15" s="118"/>
      <c r="AH15" s="114"/>
      <c r="AI15" s="115"/>
      <c r="AJ15" s="115"/>
      <c r="AK15" s="116" t="str">
        <f t="shared" si="21"/>
        <v/>
      </c>
      <c r="AL15" s="117"/>
      <c r="AM15" s="117"/>
      <c r="AN15" s="117"/>
      <c r="AO15" s="116" t="str">
        <f t="shared" si="22"/>
        <v/>
      </c>
      <c r="AP15" s="118"/>
      <c r="AQ15" s="114"/>
      <c r="AR15" s="115"/>
      <c r="AS15" s="115"/>
      <c r="AT15" s="116" t="str">
        <f t="shared" si="23"/>
        <v/>
      </c>
      <c r="AU15" s="117"/>
      <c r="AV15" s="117"/>
      <c r="AW15" s="117"/>
      <c r="AX15" s="116" t="str">
        <f t="shared" si="24"/>
        <v/>
      </c>
      <c r="AY15" s="118"/>
      <c r="AZ15" s="114"/>
      <c r="BA15" s="115"/>
      <c r="BB15" s="115"/>
      <c r="BC15" s="116" t="str">
        <f t="shared" si="25"/>
        <v/>
      </c>
      <c r="BD15" s="117"/>
      <c r="BE15" s="117"/>
      <c r="BF15" s="117"/>
      <c r="BG15" s="116" t="str">
        <f t="shared" si="26"/>
        <v/>
      </c>
      <c r="BH15" s="118"/>
      <c r="BI15" s="114"/>
      <c r="BJ15" s="115"/>
      <c r="BK15" s="115"/>
      <c r="BL15" s="116" t="str">
        <f t="shared" si="27"/>
        <v/>
      </c>
      <c r="BM15" s="117"/>
      <c r="BN15" s="117"/>
      <c r="BO15" s="117"/>
      <c r="BP15" s="116" t="str">
        <f t="shared" si="28"/>
        <v/>
      </c>
      <c r="BQ15" s="118"/>
      <c r="BR15" s="114"/>
      <c r="BS15" s="115"/>
      <c r="BT15" s="115"/>
      <c r="BU15" s="116" t="str">
        <f t="shared" si="29"/>
        <v/>
      </c>
      <c r="BV15" s="117"/>
      <c r="BW15" s="117"/>
      <c r="BX15" s="117"/>
      <c r="BY15" s="116" t="str">
        <f t="shared" si="30"/>
        <v/>
      </c>
      <c r="BZ15" s="118"/>
      <c r="CA15" s="114"/>
      <c r="CB15" s="115"/>
      <c r="CC15" s="115"/>
      <c r="CD15" s="116" t="str">
        <f t="shared" si="31"/>
        <v/>
      </c>
      <c r="CE15" s="117"/>
      <c r="CF15" s="117"/>
      <c r="CG15" s="117"/>
      <c r="CH15" s="116" t="str">
        <f t="shared" si="32"/>
        <v/>
      </c>
      <c r="CI15" s="118"/>
      <c r="CJ15" s="114"/>
      <c r="CK15" s="115"/>
      <c r="CL15" s="115"/>
      <c r="CM15" s="116" t="str">
        <f t="shared" si="33"/>
        <v/>
      </c>
      <c r="CN15" s="117"/>
      <c r="CO15" s="117"/>
      <c r="CP15" s="117"/>
      <c r="CQ15" s="116" t="str">
        <f t="shared" si="34"/>
        <v/>
      </c>
      <c r="CR15" s="118"/>
      <c r="CS15" s="114"/>
      <c r="CT15" s="115"/>
      <c r="CU15" s="115"/>
      <c r="CV15" s="116" t="str">
        <f t="shared" si="35"/>
        <v/>
      </c>
      <c r="CW15" s="117"/>
      <c r="CX15" s="117"/>
      <c r="CY15" s="117"/>
      <c r="CZ15" s="116" t="str">
        <f t="shared" si="36"/>
        <v/>
      </c>
      <c r="DA15" s="118"/>
      <c r="DB15" s="114"/>
      <c r="DC15" s="115"/>
      <c r="DD15" s="115"/>
      <c r="DE15" s="116" t="str">
        <f t="shared" si="37"/>
        <v/>
      </c>
      <c r="DF15" s="117"/>
      <c r="DG15" s="117"/>
      <c r="DH15" s="117"/>
      <c r="DI15" s="116" t="str">
        <f t="shared" si="38"/>
        <v/>
      </c>
      <c r="DJ15" s="118"/>
      <c r="DK15" s="114"/>
      <c r="DL15" s="115"/>
      <c r="DM15" s="115"/>
      <c r="DN15" s="116" t="str">
        <f t="shared" si="39"/>
        <v/>
      </c>
      <c r="DO15" s="117"/>
      <c r="DP15" s="117"/>
      <c r="DQ15" s="117"/>
      <c r="DR15" s="116" t="str">
        <f t="shared" si="40"/>
        <v/>
      </c>
      <c r="DS15" s="118"/>
      <c r="DT15" s="114"/>
      <c r="DU15" s="115"/>
      <c r="DV15" s="115"/>
      <c r="DW15" s="116" t="str">
        <f t="shared" si="41"/>
        <v/>
      </c>
      <c r="DX15" s="117"/>
      <c r="DY15" s="117"/>
      <c r="DZ15" s="117"/>
      <c r="EA15" s="116" t="str">
        <f t="shared" si="42"/>
        <v/>
      </c>
      <c r="EB15" s="118"/>
      <c r="EF15" s="119">
        <f t="shared" si="43"/>
        <v>0</v>
      </c>
      <c r="EG15" s="119">
        <f t="shared" si="44"/>
        <v>0</v>
      </c>
      <c r="EH15" s="119">
        <f t="shared" si="45"/>
        <v>0</v>
      </c>
    </row>
    <row r="16" spans="1:138" s="107" customFormat="1" ht="42.6" customHeight="1">
      <c r="A16" s="120" t="s">
        <v>554</v>
      </c>
      <c r="B16" s="109" t="str">
        <f>IF(INDEX('1. Informations administratives'!A18:J53,MATCH(A16,'1. Informations administratives'!A18:A53,2),2)&lt;&gt;"",INDEX('1. Informations administratives'!A18:J53,MATCH(A16,'1. Informations administratives'!A18:A53,2),2),"")</f>
        <v/>
      </c>
      <c r="C16" s="110" t="str">
        <f>IF(INDEX('1. Informations administratives'!A18:J53,MATCH(A16,'1. Informations administratives'!A18:A53,2),3)&lt;&gt;"",INDEX('1. Informations administratives'!A18:J53,MATCH(A16,'1. Informations administratives'!A18:A53,2),3),"")</f>
        <v/>
      </c>
      <c r="D16" s="111"/>
      <c r="E16" s="112"/>
      <c r="F16" s="113"/>
      <c r="G16" s="114"/>
      <c r="H16" s="115"/>
      <c r="I16" s="115"/>
      <c r="J16" s="116" t="str">
        <f t="shared" si="15"/>
        <v/>
      </c>
      <c r="K16" s="117"/>
      <c r="L16" s="117"/>
      <c r="M16" s="117"/>
      <c r="N16" s="116" t="str">
        <f t="shared" si="46"/>
        <v/>
      </c>
      <c r="O16" s="118"/>
      <c r="P16" s="114"/>
      <c r="Q16" s="115"/>
      <c r="R16" s="115"/>
      <c r="S16" s="116" t="str">
        <f t="shared" si="17"/>
        <v/>
      </c>
      <c r="T16" s="117"/>
      <c r="U16" s="117"/>
      <c r="V16" s="117"/>
      <c r="W16" s="116" t="str">
        <f t="shared" si="18"/>
        <v/>
      </c>
      <c r="X16" s="118"/>
      <c r="Y16" s="114"/>
      <c r="Z16" s="115"/>
      <c r="AA16" s="115"/>
      <c r="AB16" s="116" t="str">
        <f t="shared" si="19"/>
        <v/>
      </c>
      <c r="AC16" s="117"/>
      <c r="AD16" s="117"/>
      <c r="AE16" s="117"/>
      <c r="AF16" s="116" t="str">
        <f t="shared" si="20"/>
        <v/>
      </c>
      <c r="AG16" s="118"/>
      <c r="AH16" s="114"/>
      <c r="AI16" s="115"/>
      <c r="AJ16" s="115"/>
      <c r="AK16" s="116" t="str">
        <f t="shared" si="21"/>
        <v/>
      </c>
      <c r="AL16" s="117"/>
      <c r="AM16" s="117"/>
      <c r="AN16" s="117"/>
      <c r="AO16" s="116" t="str">
        <f t="shared" si="22"/>
        <v/>
      </c>
      <c r="AP16" s="118"/>
      <c r="AQ16" s="114"/>
      <c r="AR16" s="115"/>
      <c r="AS16" s="115"/>
      <c r="AT16" s="116" t="str">
        <f t="shared" si="23"/>
        <v/>
      </c>
      <c r="AU16" s="117"/>
      <c r="AV16" s="117"/>
      <c r="AW16" s="117"/>
      <c r="AX16" s="116" t="str">
        <f t="shared" si="24"/>
        <v/>
      </c>
      <c r="AY16" s="118"/>
      <c r="AZ16" s="114"/>
      <c r="BA16" s="115"/>
      <c r="BB16" s="115"/>
      <c r="BC16" s="116" t="str">
        <f t="shared" si="25"/>
        <v/>
      </c>
      <c r="BD16" s="117"/>
      <c r="BE16" s="117"/>
      <c r="BF16" s="117"/>
      <c r="BG16" s="116" t="str">
        <f t="shared" si="26"/>
        <v/>
      </c>
      <c r="BH16" s="118"/>
      <c r="BI16" s="114"/>
      <c r="BJ16" s="115"/>
      <c r="BK16" s="115"/>
      <c r="BL16" s="116" t="str">
        <f t="shared" si="27"/>
        <v/>
      </c>
      <c r="BM16" s="117"/>
      <c r="BN16" s="117"/>
      <c r="BO16" s="117"/>
      <c r="BP16" s="116" t="str">
        <f t="shared" si="28"/>
        <v/>
      </c>
      <c r="BQ16" s="118"/>
      <c r="BR16" s="114"/>
      <c r="BS16" s="115"/>
      <c r="BT16" s="115"/>
      <c r="BU16" s="116" t="str">
        <f t="shared" si="29"/>
        <v/>
      </c>
      <c r="BV16" s="117"/>
      <c r="BW16" s="117"/>
      <c r="BX16" s="117"/>
      <c r="BY16" s="116" t="str">
        <f t="shared" si="30"/>
        <v/>
      </c>
      <c r="BZ16" s="118"/>
      <c r="CA16" s="114"/>
      <c r="CB16" s="115"/>
      <c r="CC16" s="115"/>
      <c r="CD16" s="116" t="str">
        <f t="shared" si="31"/>
        <v/>
      </c>
      <c r="CE16" s="117"/>
      <c r="CF16" s="117"/>
      <c r="CG16" s="117"/>
      <c r="CH16" s="116" t="str">
        <f t="shared" si="32"/>
        <v/>
      </c>
      <c r="CI16" s="118"/>
      <c r="CJ16" s="114"/>
      <c r="CK16" s="115"/>
      <c r="CL16" s="115"/>
      <c r="CM16" s="116" t="str">
        <f t="shared" si="33"/>
        <v/>
      </c>
      <c r="CN16" s="117"/>
      <c r="CO16" s="117"/>
      <c r="CP16" s="117"/>
      <c r="CQ16" s="116" t="str">
        <f t="shared" si="34"/>
        <v/>
      </c>
      <c r="CR16" s="118"/>
      <c r="CS16" s="114"/>
      <c r="CT16" s="115"/>
      <c r="CU16" s="115"/>
      <c r="CV16" s="116" t="str">
        <f t="shared" si="35"/>
        <v/>
      </c>
      <c r="CW16" s="117"/>
      <c r="CX16" s="117"/>
      <c r="CY16" s="117"/>
      <c r="CZ16" s="116" t="str">
        <f t="shared" si="36"/>
        <v/>
      </c>
      <c r="DA16" s="118"/>
      <c r="DB16" s="114"/>
      <c r="DC16" s="115"/>
      <c r="DD16" s="115"/>
      <c r="DE16" s="116" t="str">
        <f t="shared" si="37"/>
        <v/>
      </c>
      <c r="DF16" s="117"/>
      <c r="DG16" s="117"/>
      <c r="DH16" s="117"/>
      <c r="DI16" s="116" t="str">
        <f t="shared" si="38"/>
        <v/>
      </c>
      <c r="DJ16" s="118"/>
      <c r="DK16" s="114"/>
      <c r="DL16" s="115"/>
      <c r="DM16" s="115"/>
      <c r="DN16" s="116" t="str">
        <f t="shared" si="39"/>
        <v/>
      </c>
      <c r="DO16" s="117"/>
      <c r="DP16" s="117"/>
      <c r="DQ16" s="117"/>
      <c r="DR16" s="116" t="str">
        <f t="shared" si="40"/>
        <v/>
      </c>
      <c r="DS16" s="118"/>
      <c r="DT16" s="114"/>
      <c r="DU16" s="115"/>
      <c r="DV16" s="115"/>
      <c r="DW16" s="116" t="str">
        <f t="shared" si="41"/>
        <v/>
      </c>
      <c r="DX16" s="117"/>
      <c r="DY16" s="117"/>
      <c r="DZ16" s="117"/>
      <c r="EA16" s="116" t="str">
        <f t="shared" si="42"/>
        <v/>
      </c>
      <c r="EB16" s="118"/>
      <c r="EF16" s="119">
        <f t="shared" si="43"/>
        <v>0</v>
      </c>
      <c r="EG16" s="119">
        <f t="shared" si="44"/>
        <v>0</v>
      </c>
      <c r="EH16" s="119">
        <f t="shared" si="45"/>
        <v>0</v>
      </c>
    </row>
    <row r="17" spans="1:138" s="107" customFormat="1" ht="42.6" customHeight="1">
      <c r="A17" s="120" t="s">
        <v>555</v>
      </c>
      <c r="B17" s="109" t="str">
        <f>IF(INDEX('1. Informations administratives'!A19:J54,MATCH(A17,'1. Informations administratives'!A19:A54,2),2)&lt;&gt;"",INDEX('1. Informations administratives'!A19:J54,MATCH(A17,'1. Informations administratives'!A19:A54,2),2),"")</f>
        <v/>
      </c>
      <c r="C17" s="110" t="str">
        <f>IF(INDEX('1. Informations administratives'!A19:J54,MATCH(A17,'1. Informations administratives'!A19:A54,2),3)&lt;&gt;"",INDEX('1. Informations administratives'!A19:J54,MATCH(A17,'1. Informations administratives'!A19:A54,2),3),"")</f>
        <v/>
      </c>
      <c r="D17" s="111"/>
      <c r="E17" s="112"/>
      <c r="F17" s="113"/>
      <c r="G17" s="114"/>
      <c r="H17" s="115"/>
      <c r="I17" s="115"/>
      <c r="J17" s="116" t="str">
        <f t="shared" si="15"/>
        <v/>
      </c>
      <c r="K17" s="117"/>
      <c r="L17" s="117"/>
      <c r="M17" s="117"/>
      <c r="N17" s="116" t="str">
        <f t="shared" si="46"/>
        <v/>
      </c>
      <c r="O17" s="118"/>
      <c r="P17" s="114"/>
      <c r="Q17" s="115"/>
      <c r="R17" s="115"/>
      <c r="S17" s="116" t="str">
        <f t="shared" si="17"/>
        <v/>
      </c>
      <c r="T17" s="117"/>
      <c r="U17" s="117"/>
      <c r="V17" s="117"/>
      <c r="W17" s="116" t="str">
        <f t="shared" si="18"/>
        <v/>
      </c>
      <c r="X17" s="118"/>
      <c r="Y17" s="114"/>
      <c r="Z17" s="115"/>
      <c r="AA17" s="115"/>
      <c r="AB17" s="116" t="str">
        <f t="shared" si="19"/>
        <v/>
      </c>
      <c r="AC17" s="117"/>
      <c r="AD17" s="117"/>
      <c r="AE17" s="117"/>
      <c r="AF17" s="116" t="str">
        <f t="shared" si="20"/>
        <v/>
      </c>
      <c r="AG17" s="118"/>
      <c r="AH17" s="114"/>
      <c r="AI17" s="115"/>
      <c r="AJ17" s="115"/>
      <c r="AK17" s="116" t="str">
        <f t="shared" si="21"/>
        <v/>
      </c>
      <c r="AL17" s="117"/>
      <c r="AM17" s="117"/>
      <c r="AN17" s="117"/>
      <c r="AO17" s="116" t="str">
        <f t="shared" si="22"/>
        <v/>
      </c>
      <c r="AP17" s="118"/>
      <c r="AQ17" s="114"/>
      <c r="AR17" s="115"/>
      <c r="AS17" s="115"/>
      <c r="AT17" s="116" t="str">
        <f t="shared" si="23"/>
        <v/>
      </c>
      <c r="AU17" s="117"/>
      <c r="AV17" s="117"/>
      <c r="AW17" s="117"/>
      <c r="AX17" s="116" t="str">
        <f t="shared" si="24"/>
        <v/>
      </c>
      <c r="AY17" s="118"/>
      <c r="AZ17" s="114"/>
      <c r="BA17" s="115"/>
      <c r="BB17" s="115"/>
      <c r="BC17" s="116" t="str">
        <f t="shared" si="25"/>
        <v/>
      </c>
      <c r="BD17" s="117"/>
      <c r="BE17" s="117"/>
      <c r="BF17" s="117"/>
      <c r="BG17" s="116" t="str">
        <f t="shared" si="26"/>
        <v/>
      </c>
      <c r="BH17" s="118"/>
      <c r="BI17" s="114"/>
      <c r="BJ17" s="115"/>
      <c r="BK17" s="115"/>
      <c r="BL17" s="116" t="str">
        <f t="shared" si="27"/>
        <v/>
      </c>
      <c r="BM17" s="117"/>
      <c r="BN17" s="117"/>
      <c r="BO17" s="117"/>
      <c r="BP17" s="116" t="str">
        <f t="shared" si="28"/>
        <v/>
      </c>
      <c r="BQ17" s="118"/>
      <c r="BR17" s="114"/>
      <c r="BS17" s="115"/>
      <c r="BT17" s="115"/>
      <c r="BU17" s="116" t="str">
        <f t="shared" si="29"/>
        <v/>
      </c>
      <c r="BV17" s="117"/>
      <c r="BW17" s="117"/>
      <c r="BX17" s="117"/>
      <c r="BY17" s="116" t="str">
        <f t="shared" si="30"/>
        <v/>
      </c>
      <c r="BZ17" s="118"/>
      <c r="CA17" s="114"/>
      <c r="CB17" s="115"/>
      <c r="CC17" s="115"/>
      <c r="CD17" s="116" t="str">
        <f t="shared" si="31"/>
        <v/>
      </c>
      <c r="CE17" s="117"/>
      <c r="CF17" s="117"/>
      <c r="CG17" s="117"/>
      <c r="CH17" s="116" t="str">
        <f t="shared" si="32"/>
        <v/>
      </c>
      <c r="CI17" s="118"/>
      <c r="CJ17" s="114"/>
      <c r="CK17" s="115"/>
      <c r="CL17" s="115"/>
      <c r="CM17" s="116" t="str">
        <f t="shared" si="33"/>
        <v/>
      </c>
      <c r="CN17" s="117"/>
      <c r="CO17" s="117"/>
      <c r="CP17" s="117"/>
      <c r="CQ17" s="116" t="str">
        <f t="shared" si="34"/>
        <v/>
      </c>
      <c r="CR17" s="118"/>
      <c r="CS17" s="114"/>
      <c r="CT17" s="115"/>
      <c r="CU17" s="115"/>
      <c r="CV17" s="116" t="str">
        <f t="shared" si="35"/>
        <v/>
      </c>
      <c r="CW17" s="117"/>
      <c r="CX17" s="117"/>
      <c r="CY17" s="117"/>
      <c r="CZ17" s="116" t="str">
        <f t="shared" si="36"/>
        <v/>
      </c>
      <c r="DA17" s="118"/>
      <c r="DB17" s="114"/>
      <c r="DC17" s="115"/>
      <c r="DD17" s="115"/>
      <c r="DE17" s="116" t="str">
        <f t="shared" si="37"/>
        <v/>
      </c>
      <c r="DF17" s="117"/>
      <c r="DG17" s="117"/>
      <c r="DH17" s="117"/>
      <c r="DI17" s="116" t="str">
        <f t="shared" si="38"/>
        <v/>
      </c>
      <c r="DJ17" s="118"/>
      <c r="DK17" s="114"/>
      <c r="DL17" s="115"/>
      <c r="DM17" s="115"/>
      <c r="DN17" s="116" t="str">
        <f t="shared" si="39"/>
        <v/>
      </c>
      <c r="DO17" s="117"/>
      <c r="DP17" s="117"/>
      <c r="DQ17" s="117"/>
      <c r="DR17" s="116" t="str">
        <f t="shared" si="40"/>
        <v/>
      </c>
      <c r="DS17" s="118"/>
      <c r="DT17" s="114"/>
      <c r="DU17" s="115"/>
      <c r="DV17" s="115"/>
      <c r="DW17" s="116" t="str">
        <f t="shared" si="41"/>
        <v/>
      </c>
      <c r="DX17" s="117"/>
      <c r="DY17" s="117"/>
      <c r="DZ17" s="117"/>
      <c r="EA17" s="116" t="str">
        <f t="shared" si="42"/>
        <v/>
      </c>
      <c r="EB17" s="118"/>
      <c r="EF17" s="119">
        <f t="shared" si="43"/>
        <v>0</v>
      </c>
      <c r="EG17" s="119">
        <f t="shared" si="44"/>
        <v>0</v>
      </c>
      <c r="EH17" s="119">
        <f t="shared" si="45"/>
        <v>0</v>
      </c>
    </row>
    <row r="18" spans="1:138" s="107" customFormat="1" ht="42.6" customHeight="1">
      <c r="A18" s="120" t="s">
        <v>556</v>
      </c>
      <c r="B18" s="109" t="str">
        <f>IF(INDEX('1. Informations administratives'!A20:J55,MATCH(A18,'1. Informations administratives'!A20:A55,2),2)&lt;&gt;"",INDEX('1. Informations administratives'!A20:J55,MATCH(A18,'1. Informations administratives'!A20:A55,2),2),"")</f>
        <v/>
      </c>
      <c r="C18" s="110" t="str">
        <f>IF(INDEX('1. Informations administratives'!A20:J55,MATCH(A18,'1. Informations administratives'!A20:A55,2),3)&lt;&gt;"",INDEX('1. Informations administratives'!A20:J55,MATCH(A18,'1. Informations administratives'!A20:A55,2),3),"")</f>
        <v/>
      </c>
      <c r="D18" s="111"/>
      <c r="E18" s="112"/>
      <c r="F18" s="113"/>
      <c r="G18" s="114"/>
      <c r="H18" s="115"/>
      <c r="I18" s="115"/>
      <c r="J18" s="116" t="str">
        <f t="shared" si="15"/>
        <v/>
      </c>
      <c r="K18" s="117"/>
      <c r="L18" s="117"/>
      <c r="M18" s="117"/>
      <c r="N18" s="116" t="str">
        <f t="shared" si="46"/>
        <v/>
      </c>
      <c r="O18" s="118"/>
      <c r="P18" s="114"/>
      <c r="Q18" s="115"/>
      <c r="R18" s="115"/>
      <c r="S18" s="116" t="str">
        <f t="shared" si="17"/>
        <v/>
      </c>
      <c r="T18" s="117"/>
      <c r="U18" s="117"/>
      <c r="V18" s="117"/>
      <c r="W18" s="116" t="str">
        <f t="shared" si="18"/>
        <v/>
      </c>
      <c r="X18" s="118"/>
      <c r="Y18" s="114"/>
      <c r="Z18" s="115"/>
      <c r="AA18" s="115"/>
      <c r="AB18" s="116" t="str">
        <f t="shared" si="19"/>
        <v/>
      </c>
      <c r="AC18" s="117"/>
      <c r="AD18" s="117"/>
      <c r="AE18" s="117"/>
      <c r="AF18" s="116" t="str">
        <f t="shared" si="20"/>
        <v/>
      </c>
      <c r="AG18" s="118"/>
      <c r="AH18" s="114"/>
      <c r="AI18" s="115"/>
      <c r="AJ18" s="115"/>
      <c r="AK18" s="116" t="str">
        <f t="shared" si="21"/>
        <v/>
      </c>
      <c r="AL18" s="117"/>
      <c r="AM18" s="117"/>
      <c r="AN18" s="117"/>
      <c r="AO18" s="116" t="str">
        <f t="shared" si="22"/>
        <v/>
      </c>
      <c r="AP18" s="118"/>
      <c r="AQ18" s="114"/>
      <c r="AR18" s="115"/>
      <c r="AS18" s="115"/>
      <c r="AT18" s="116" t="str">
        <f t="shared" si="23"/>
        <v/>
      </c>
      <c r="AU18" s="117"/>
      <c r="AV18" s="117"/>
      <c r="AW18" s="117"/>
      <c r="AX18" s="116" t="str">
        <f t="shared" si="24"/>
        <v/>
      </c>
      <c r="AY18" s="118"/>
      <c r="AZ18" s="114"/>
      <c r="BA18" s="115"/>
      <c r="BB18" s="115"/>
      <c r="BC18" s="116" t="str">
        <f t="shared" si="25"/>
        <v/>
      </c>
      <c r="BD18" s="117"/>
      <c r="BE18" s="117"/>
      <c r="BF18" s="117"/>
      <c r="BG18" s="116" t="str">
        <f t="shared" si="26"/>
        <v/>
      </c>
      <c r="BH18" s="118"/>
      <c r="BI18" s="114"/>
      <c r="BJ18" s="115"/>
      <c r="BK18" s="115"/>
      <c r="BL18" s="116" t="str">
        <f t="shared" si="27"/>
        <v/>
      </c>
      <c r="BM18" s="117"/>
      <c r="BN18" s="117"/>
      <c r="BO18" s="117"/>
      <c r="BP18" s="116" t="str">
        <f t="shared" si="28"/>
        <v/>
      </c>
      <c r="BQ18" s="118"/>
      <c r="BR18" s="114"/>
      <c r="BS18" s="115"/>
      <c r="BT18" s="115"/>
      <c r="BU18" s="116" t="str">
        <f t="shared" si="29"/>
        <v/>
      </c>
      <c r="BV18" s="117"/>
      <c r="BW18" s="117"/>
      <c r="BX18" s="117"/>
      <c r="BY18" s="116" t="str">
        <f t="shared" si="30"/>
        <v/>
      </c>
      <c r="BZ18" s="118"/>
      <c r="CA18" s="114"/>
      <c r="CB18" s="115"/>
      <c r="CC18" s="115"/>
      <c r="CD18" s="116" t="str">
        <f t="shared" si="31"/>
        <v/>
      </c>
      <c r="CE18" s="117"/>
      <c r="CF18" s="117"/>
      <c r="CG18" s="117"/>
      <c r="CH18" s="116" t="str">
        <f t="shared" si="32"/>
        <v/>
      </c>
      <c r="CI18" s="118"/>
      <c r="CJ18" s="114"/>
      <c r="CK18" s="115"/>
      <c r="CL18" s="115"/>
      <c r="CM18" s="116" t="str">
        <f t="shared" si="33"/>
        <v/>
      </c>
      <c r="CN18" s="117"/>
      <c r="CO18" s="117"/>
      <c r="CP18" s="117"/>
      <c r="CQ18" s="116" t="str">
        <f t="shared" si="34"/>
        <v/>
      </c>
      <c r="CR18" s="118"/>
      <c r="CS18" s="114"/>
      <c r="CT18" s="115"/>
      <c r="CU18" s="115"/>
      <c r="CV18" s="116" t="str">
        <f t="shared" si="35"/>
        <v/>
      </c>
      <c r="CW18" s="117"/>
      <c r="CX18" s="117"/>
      <c r="CY18" s="117"/>
      <c r="CZ18" s="116" t="str">
        <f t="shared" si="36"/>
        <v/>
      </c>
      <c r="DA18" s="118"/>
      <c r="DB18" s="114"/>
      <c r="DC18" s="115"/>
      <c r="DD18" s="115"/>
      <c r="DE18" s="116" t="str">
        <f t="shared" si="37"/>
        <v/>
      </c>
      <c r="DF18" s="117"/>
      <c r="DG18" s="117"/>
      <c r="DH18" s="117"/>
      <c r="DI18" s="116" t="str">
        <f t="shared" si="38"/>
        <v/>
      </c>
      <c r="DJ18" s="118"/>
      <c r="DK18" s="114"/>
      <c r="DL18" s="115"/>
      <c r="DM18" s="115"/>
      <c r="DN18" s="116" t="str">
        <f t="shared" si="39"/>
        <v/>
      </c>
      <c r="DO18" s="117"/>
      <c r="DP18" s="117"/>
      <c r="DQ18" s="117"/>
      <c r="DR18" s="116" t="str">
        <f t="shared" si="40"/>
        <v/>
      </c>
      <c r="DS18" s="118"/>
      <c r="DT18" s="114"/>
      <c r="DU18" s="115"/>
      <c r="DV18" s="115"/>
      <c r="DW18" s="116" t="str">
        <f t="shared" si="41"/>
        <v/>
      </c>
      <c r="DX18" s="117"/>
      <c r="DY18" s="117"/>
      <c r="DZ18" s="117"/>
      <c r="EA18" s="116" t="str">
        <f t="shared" si="42"/>
        <v/>
      </c>
      <c r="EB18" s="118"/>
      <c r="EF18" s="119">
        <f t="shared" si="43"/>
        <v>0</v>
      </c>
      <c r="EG18" s="119">
        <f t="shared" si="44"/>
        <v>0</v>
      </c>
      <c r="EH18" s="119">
        <f t="shared" si="45"/>
        <v>0</v>
      </c>
    </row>
    <row r="19" spans="1:138" s="107" customFormat="1" ht="42.6" customHeight="1">
      <c r="A19" s="120" t="s">
        <v>557</v>
      </c>
      <c r="B19" s="109" t="str">
        <f>IF(INDEX('1. Informations administratives'!A21:J56,MATCH(A19,'1. Informations administratives'!A21:A56,2),2)&lt;&gt;"",INDEX('1. Informations administratives'!A21:J56,MATCH(A19,'1. Informations administratives'!A21:A56,2),2),"")</f>
        <v/>
      </c>
      <c r="C19" s="110" t="str">
        <f>IF(INDEX('1. Informations administratives'!A21:J56,MATCH(A19,'1. Informations administratives'!A21:A56,2),3)&lt;&gt;"",INDEX('1. Informations administratives'!A21:J56,MATCH(A19,'1. Informations administratives'!A21:A56,2),3),"")</f>
        <v/>
      </c>
      <c r="D19" s="111"/>
      <c r="E19" s="112"/>
      <c r="F19" s="113"/>
      <c r="G19" s="114"/>
      <c r="H19" s="115"/>
      <c r="I19" s="115"/>
      <c r="J19" s="116" t="str">
        <f t="shared" si="15"/>
        <v/>
      </c>
      <c r="K19" s="117"/>
      <c r="L19" s="117"/>
      <c r="M19" s="117"/>
      <c r="N19" s="116" t="str">
        <f t="shared" si="46"/>
        <v/>
      </c>
      <c r="O19" s="118"/>
      <c r="P19" s="114"/>
      <c r="Q19" s="115"/>
      <c r="R19" s="115"/>
      <c r="S19" s="116" t="str">
        <f t="shared" si="17"/>
        <v/>
      </c>
      <c r="T19" s="117"/>
      <c r="U19" s="117"/>
      <c r="V19" s="117"/>
      <c r="W19" s="116" t="str">
        <f t="shared" si="18"/>
        <v/>
      </c>
      <c r="X19" s="118"/>
      <c r="Y19" s="114"/>
      <c r="Z19" s="115"/>
      <c r="AA19" s="115"/>
      <c r="AB19" s="116" t="str">
        <f t="shared" si="19"/>
        <v/>
      </c>
      <c r="AC19" s="117"/>
      <c r="AD19" s="117"/>
      <c r="AE19" s="117"/>
      <c r="AF19" s="116" t="str">
        <f t="shared" si="20"/>
        <v/>
      </c>
      <c r="AG19" s="118"/>
      <c r="AH19" s="114"/>
      <c r="AI19" s="115"/>
      <c r="AJ19" s="115"/>
      <c r="AK19" s="116" t="str">
        <f t="shared" si="21"/>
        <v/>
      </c>
      <c r="AL19" s="117"/>
      <c r="AM19" s="117"/>
      <c r="AN19" s="117"/>
      <c r="AO19" s="116" t="str">
        <f t="shared" si="22"/>
        <v/>
      </c>
      <c r="AP19" s="118"/>
      <c r="AQ19" s="114"/>
      <c r="AR19" s="115"/>
      <c r="AS19" s="115"/>
      <c r="AT19" s="116" t="str">
        <f t="shared" si="23"/>
        <v/>
      </c>
      <c r="AU19" s="117"/>
      <c r="AV19" s="117"/>
      <c r="AW19" s="117"/>
      <c r="AX19" s="116" t="str">
        <f t="shared" si="24"/>
        <v/>
      </c>
      <c r="AY19" s="118"/>
      <c r="AZ19" s="114"/>
      <c r="BA19" s="115"/>
      <c r="BB19" s="115"/>
      <c r="BC19" s="116" t="str">
        <f t="shared" si="25"/>
        <v/>
      </c>
      <c r="BD19" s="117"/>
      <c r="BE19" s="117"/>
      <c r="BF19" s="117"/>
      <c r="BG19" s="116" t="str">
        <f t="shared" si="26"/>
        <v/>
      </c>
      <c r="BH19" s="118"/>
      <c r="BI19" s="114"/>
      <c r="BJ19" s="115"/>
      <c r="BK19" s="115"/>
      <c r="BL19" s="116" t="str">
        <f t="shared" si="27"/>
        <v/>
      </c>
      <c r="BM19" s="117"/>
      <c r="BN19" s="117"/>
      <c r="BO19" s="117"/>
      <c r="BP19" s="116" t="str">
        <f t="shared" si="28"/>
        <v/>
      </c>
      <c r="BQ19" s="118"/>
      <c r="BR19" s="114"/>
      <c r="BS19" s="115"/>
      <c r="BT19" s="115"/>
      <c r="BU19" s="116" t="str">
        <f t="shared" si="29"/>
        <v/>
      </c>
      <c r="BV19" s="117"/>
      <c r="BW19" s="117"/>
      <c r="BX19" s="117"/>
      <c r="BY19" s="116" t="str">
        <f t="shared" si="30"/>
        <v/>
      </c>
      <c r="BZ19" s="118"/>
      <c r="CA19" s="114"/>
      <c r="CB19" s="115"/>
      <c r="CC19" s="115"/>
      <c r="CD19" s="116" t="str">
        <f t="shared" si="31"/>
        <v/>
      </c>
      <c r="CE19" s="117"/>
      <c r="CF19" s="117"/>
      <c r="CG19" s="117"/>
      <c r="CH19" s="116" t="str">
        <f t="shared" si="32"/>
        <v/>
      </c>
      <c r="CI19" s="118"/>
      <c r="CJ19" s="114"/>
      <c r="CK19" s="115"/>
      <c r="CL19" s="115"/>
      <c r="CM19" s="116" t="str">
        <f t="shared" si="33"/>
        <v/>
      </c>
      <c r="CN19" s="117"/>
      <c r="CO19" s="117"/>
      <c r="CP19" s="117"/>
      <c r="CQ19" s="116" t="str">
        <f t="shared" si="34"/>
        <v/>
      </c>
      <c r="CR19" s="118"/>
      <c r="CS19" s="114"/>
      <c r="CT19" s="115"/>
      <c r="CU19" s="115"/>
      <c r="CV19" s="116" t="str">
        <f t="shared" si="35"/>
        <v/>
      </c>
      <c r="CW19" s="117"/>
      <c r="CX19" s="117"/>
      <c r="CY19" s="117"/>
      <c r="CZ19" s="116" t="str">
        <f t="shared" si="36"/>
        <v/>
      </c>
      <c r="DA19" s="118"/>
      <c r="DB19" s="114"/>
      <c r="DC19" s="115"/>
      <c r="DD19" s="115"/>
      <c r="DE19" s="116" t="str">
        <f t="shared" si="37"/>
        <v/>
      </c>
      <c r="DF19" s="117"/>
      <c r="DG19" s="117"/>
      <c r="DH19" s="117"/>
      <c r="DI19" s="116" t="str">
        <f t="shared" si="38"/>
        <v/>
      </c>
      <c r="DJ19" s="118"/>
      <c r="DK19" s="114"/>
      <c r="DL19" s="115"/>
      <c r="DM19" s="115"/>
      <c r="DN19" s="116" t="str">
        <f t="shared" si="39"/>
        <v/>
      </c>
      <c r="DO19" s="117"/>
      <c r="DP19" s="117"/>
      <c r="DQ19" s="117"/>
      <c r="DR19" s="116" t="str">
        <f t="shared" si="40"/>
        <v/>
      </c>
      <c r="DS19" s="118"/>
      <c r="DT19" s="114"/>
      <c r="DU19" s="115"/>
      <c r="DV19" s="115"/>
      <c r="DW19" s="116" t="str">
        <f t="shared" si="41"/>
        <v/>
      </c>
      <c r="DX19" s="117"/>
      <c r="DY19" s="117"/>
      <c r="DZ19" s="117"/>
      <c r="EA19" s="116" t="str">
        <f t="shared" si="42"/>
        <v/>
      </c>
      <c r="EB19" s="118"/>
      <c r="EF19" s="119">
        <f t="shared" si="43"/>
        <v>0</v>
      </c>
      <c r="EG19" s="119">
        <f t="shared" si="44"/>
        <v>0</v>
      </c>
      <c r="EH19" s="119">
        <f t="shared" si="45"/>
        <v>0</v>
      </c>
    </row>
    <row r="20" spans="1:138" s="107" customFormat="1" ht="42.6" customHeight="1">
      <c r="A20" s="120" t="s">
        <v>558</v>
      </c>
      <c r="B20" s="109" t="str">
        <f>IF(INDEX('1. Informations administratives'!A22:J57,MATCH(A20,'1. Informations administratives'!A22:A57,2),2)&lt;&gt;"",INDEX('1. Informations administratives'!A22:J57,MATCH(A20,'1. Informations administratives'!A22:A57,2),2),"")</f>
        <v/>
      </c>
      <c r="C20" s="110" t="str">
        <f>IF(INDEX('1. Informations administratives'!A22:J57,MATCH(A20,'1. Informations administratives'!A22:A57,2),3)&lt;&gt;"",INDEX('1. Informations administratives'!A22:J57,MATCH(A20,'1. Informations administratives'!A22:A57,2),3),"")</f>
        <v/>
      </c>
      <c r="D20" s="111"/>
      <c r="E20" s="112"/>
      <c r="F20" s="113"/>
      <c r="G20" s="114"/>
      <c r="H20" s="115"/>
      <c r="I20" s="115"/>
      <c r="J20" s="116" t="str">
        <f t="shared" si="15"/>
        <v/>
      </c>
      <c r="K20" s="117"/>
      <c r="L20" s="117"/>
      <c r="M20" s="117"/>
      <c r="N20" s="116" t="str">
        <f t="shared" si="46"/>
        <v/>
      </c>
      <c r="O20" s="118"/>
      <c r="P20" s="114"/>
      <c r="Q20" s="115"/>
      <c r="R20" s="115"/>
      <c r="S20" s="116" t="str">
        <f t="shared" si="17"/>
        <v/>
      </c>
      <c r="T20" s="117"/>
      <c r="U20" s="117"/>
      <c r="V20" s="117"/>
      <c r="W20" s="116" t="str">
        <f t="shared" si="18"/>
        <v/>
      </c>
      <c r="X20" s="118"/>
      <c r="Y20" s="114"/>
      <c r="Z20" s="115"/>
      <c r="AA20" s="115"/>
      <c r="AB20" s="116" t="str">
        <f t="shared" si="19"/>
        <v/>
      </c>
      <c r="AC20" s="117"/>
      <c r="AD20" s="117"/>
      <c r="AE20" s="117"/>
      <c r="AF20" s="116" t="str">
        <f t="shared" si="20"/>
        <v/>
      </c>
      <c r="AG20" s="118"/>
      <c r="AH20" s="114"/>
      <c r="AI20" s="115"/>
      <c r="AJ20" s="115"/>
      <c r="AK20" s="116" t="str">
        <f t="shared" si="21"/>
        <v/>
      </c>
      <c r="AL20" s="117"/>
      <c r="AM20" s="117"/>
      <c r="AN20" s="117"/>
      <c r="AO20" s="116" t="str">
        <f t="shared" si="22"/>
        <v/>
      </c>
      <c r="AP20" s="118"/>
      <c r="AQ20" s="114"/>
      <c r="AR20" s="115"/>
      <c r="AS20" s="115"/>
      <c r="AT20" s="116" t="str">
        <f t="shared" si="23"/>
        <v/>
      </c>
      <c r="AU20" s="117"/>
      <c r="AV20" s="117"/>
      <c r="AW20" s="117"/>
      <c r="AX20" s="116" t="str">
        <f t="shared" si="24"/>
        <v/>
      </c>
      <c r="AY20" s="118"/>
      <c r="AZ20" s="114"/>
      <c r="BA20" s="115"/>
      <c r="BB20" s="115"/>
      <c r="BC20" s="116" t="str">
        <f t="shared" si="25"/>
        <v/>
      </c>
      <c r="BD20" s="117"/>
      <c r="BE20" s="117"/>
      <c r="BF20" s="117"/>
      <c r="BG20" s="116" t="str">
        <f t="shared" si="26"/>
        <v/>
      </c>
      <c r="BH20" s="118"/>
      <c r="BI20" s="114"/>
      <c r="BJ20" s="115"/>
      <c r="BK20" s="115"/>
      <c r="BL20" s="116" t="str">
        <f t="shared" si="27"/>
        <v/>
      </c>
      <c r="BM20" s="117"/>
      <c r="BN20" s="117"/>
      <c r="BO20" s="117"/>
      <c r="BP20" s="116" t="str">
        <f t="shared" si="28"/>
        <v/>
      </c>
      <c r="BQ20" s="118"/>
      <c r="BR20" s="114"/>
      <c r="BS20" s="115"/>
      <c r="BT20" s="115"/>
      <c r="BU20" s="116" t="str">
        <f t="shared" si="29"/>
        <v/>
      </c>
      <c r="BV20" s="117"/>
      <c r="BW20" s="117"/>
      <c r="BX20" s="117"/>
      <c r="BY20" s="116" t="str">
        <f t="shared" si="30"/>
        <v/>
      </c>
      <c r="BZ20" s="118"/>
      <c r="CA20" s="114"/>
      <c r="CB20" s="115"/>
      <c r="CC20" s="115"/>
      <c r="CD20" s="116" t="str">
        <f t="shared" si="31"/>
        <v/>
      </c>
      <c r="CE20" s="117"/>
      <c r="CF20" s="117"/>
      <c r="CG20" s="117"/>
      <c r="CH20" s="116" t="str">
        <f t="shared" si="32"/>
        <v/>
      </c>
      <c r="CI20" s="118"/>
      <c r="CJ20" s="114"/>
      <c r="CK20" s="115"/>
      <c r="CL20" s="115"/>
      <c r="CM20" s="116" t="str">
        <f t="shared" si="33"/>
        <v/>
      </c>
      <c r="CN20" s="117"/>
      <c r="CO20" s="117"/>
      <c r="CP20" s="117"/>
      <c r="CQ20" s="116" t="str">
        <f t="shared" si="34"/>
        <v/>
      </c>
      <c r="CR20" s="118"/>
      <c r="CS20" s="114"/>
      <c r="CT20" s="115"/>
      <c r="CU20" s="115"/>
      <c r="CV20" s="116" t="str">
        <f t="shared" si="35"/>
        <v/>
      </c>
      <c r="CW20" s="117"/>
      <c r="CX20" s="117"/>
      <c r="CY20" s="117"/>
      <c r="CZ20" s="116" t="str">
        <f t="shared" si="36"/>
        <v/>
      </c>
      <c r="DA20" s="118"/>
      <c r="DB20" s="114"/>
      <c r="DC20" s="115"/>
      <c r="DD20" s="115"/>
      <c r="DE20" s="116" t="str">
        <f t="shared" si="37"/>
        <v/>
      </c>
      <c r="DF20" s="117"/>
      <c r="DG20" s="117"/>
      <c r="DH20" s="117"/>
      <c r="DI20" s="116" t="str">
        <f t="shared" si="38"/>
        <v/>
      </c>
      <c r="DJ20" s="118"/>
      <c r="DK20" s="114"/>
      <c r="DL20" s="115"/>
      <c r="DM20" s="115"/>
      <c r="DN20" s="116" t="str">
        <f t="shared" si="39"/>
        <v/>
      </c>
      <c r="DO20" s="117"/>
      <c r="DP20" s="117"/>
      <c r="DQ20" s="117"/>
      <c r="DR20" s="116" t="str">
        <f t="shared" si="40"/>
        <v/>
      </c>
      <c r="DS20" s="118"/>
      <c r="DT20" s="114"/>
      <c r="DU20" s="115"/>
      <c r="DV20" s="115"/>
      <c r="DW20" s="116" t="str">
        <f t="shared" si="41"/>
        <v/>
      </c>
      <c r="DX20" s="117"/>
      <c r="DY20" s="117"/>
      <c r="DZ20" s="117"/>
      <c r="EA20" s="116" t="str">
        <f t="shared" si="42"/>
        <v/>
      </c>
      <c r="EB20" s="118"/>
      <c r="EF20" s="119">
        <f t="shared" si="43"/>
        <v>0</v>
      </c>
      <c r="EG20" s="119">
        <f t="shared" si="44"/>
        <v>0</v>
      </c>
      <c r="EH20" s="119">
        <f t="shared" si="45"/>
        <v>0</v>
      </c>
    </row>
    <row r="21" spans="1:138" s="107" customFormat="1" ht="42.6" customHeight="1">
      <c r="A21" s="120" t="s">
        <v>559</v>
      </c>
      <c r="B21" s="109" t="str">
        <f>IF(INDEX('1. Informations administratives'!A23:J58,MATCH(A21,'1. Informations administratives'!A23:A58,2),2)&lt;&gt;"",INDEX('1. Informations administratives'!A23:J58,MATCH(A21,'1. Informations administratives'!A23:A58,2),2),"")</f>
        <v/>
      </c>
      <c r="C21" s="110" t="str">
        <f>IF(INDEX('1. Informations administratives'!A23:J58,MATCH(A21,'1. Informations administratives'!A23:A58,2),3)&lt;&gt;"",INDEX('1. Informations administratives'!A23:J58,MATCH(A21,'1. Informations administratives'!A23:A58,2),3),"")</f>
        <v/>
      </c>
      <c r="D21" s="111"/>
      <c r="E21" s="112"/>
      <c r="F21" s="113"/>
      <c r="G21" s="114"/>
      <c r="H21" s="115"/>
      <c r="I21" s="115"/>
      <c r="J21" s="116" t="str">
        <f t="shared" si="15"/>
        <v/>
      </c>
      <c r="K21" s="117"/>
      <c r="L21" s="117"/>
      <c r="M21" s="117"/>
      <c r="N21" s="116" t="str">
        <f t="shared" si="46"/>
        <v/>
      </c>
      <c r="O21" s="118"/>
      <c r="P21" s="114"/>
      <c r="Q21" s="115"/>
      <c r="R21" s="115"/>
      <c r="S21" s="116" t="str">
        <f t="shared" si="17"/>
        <v/>
      </c>
      <c r="T21" s="117"/>
      <c r="U21" s="117"/>
      <c r="V21" s="117"/>
      <c r="W21" s="116" t="str">
        <f t="shared" si="18"/>
        <v/>
      </c>
      <c r="X21" s="118"/>
      <c r="Y21" s="114"/>
      <c r="Z21" s="115"/>
      <c r="AA21" s="115"/>
      <c r="AB21" s="116" t="str">
        <f t="shared" si="19"/>
        <v/>
      </c>
      <c r="AC21" s="117"/>
      <c r="AD21" s="117"/>
      <c r="AE21" s="117"/>
      <c r="AF21" s="116" t="str">
        <f t="shared" si="20"/>
        <v/>
      </c>
      <c r="AG21" s="118"/>
      <c r="AH21" s="114"/>
      <c r="AI21" s="115"/>
      <c r="AJ21" s="115"/>
      <c r="AK21" s="116" t="str">
        <f t="shared" si="21"/>
        <v/>
      </c>
      <c r="AL21" s="117"/>
      <c r="AM21" s="117"/>
      <c r="AN21" s="117"/>
      <c r="AO21" s="116" t="str">
        <f t="shared" si="22"/>
        <v/>
      </c>
      <c r="AP21" s="118"/>
      <c r="AQ21" s="114"/>
      <c r="AR21" s="115"/>
      <c r="AS21" s="115"/>
      <c r="AT21" s="116" t="str">
        <f t="shared" si="23"/>
        <v/>
      </c>
      <c r="AU21" s="117"/>
      <c r="AV21" s="117"/>
      <c r="AW21" s="117"/>
      <c r="AX21" s="116" t="str">
        <f t="shared" si="24"/>
        <v/>
      </c>
      <c r="AY21" s="118"/>
      <c r="AZ21" s="114"/>
      <c r="BA21" s="115"/>
      <c r="BB21" s="115"/>
      <c r="BC21" s="116" t="str">
        <f t="shared" si="25"/>
        <v/>
      </c>
      <c r="BD21" s="117"/>
      <c r="BE21" s="117"/>
      <c r="BF21" s="117"/>
      <c r="BG21" s="116" t="str">
        <f t="shared" si="26"/>
        <v/>
      </c>
      <c r="BH21" s="118"/>
      <c r="BI21" s="114"/>
      <c r="BJ21" s="115"/>
      <c r="BK21" s="115"/>
      <c r="BL21" s="116" t="str">
        <f t="shared" si="27"/>
        <v/>
      </c>
      <c r="BM21" s="117"/>
      <c r="BN21" s="117"/>
      <c r="BO21" s="117"/>
      <c r="BP21" s="116" t="str">
        <f t="shared" si="28"/>
        <v/>
      </c>
      <c r="BQ21" s="118"/>
      <c r="BR21" s="114"/>
      <c r="BS21" s="115"/>
      <c r="BT21" s="115"/>
      <c r="BU21" s="116" t="str">
        <f t="shared" si="29"/>
        <v/>
      </c>
      <c r="BV21" s="117"/>
      <c r="BW21" s="117"/>
      <c r="BX21" s="117"/>
      <c r="BY21" s="116" t="str">
        <f t="shared" si="30"/>
        <v/>
      </c>
      <c r="BZ21" s="118"/>
      <c r="CA21" s="114"/>
      <c r="CB21" s="115"/>
      <c r="CC21" s="115"/>
      <c r="CD21" s="116" t="str">
        <f t="shared" si="31"/>
        <v/>
      </c>
      <c r="CE21" s="117"/>
      <c r="CF21" s="117"/>
      <c r="CG21" s="117"/>
      <c r="CH21" s="116" t="str">
        <f t="shared" si="32"/>
        <v/>
      </c>
      <c r="CI21" s="118"/>
      <c r="CJ21" s="114"/>
      <c r="CK21" s="115"/>
      <c r="CL21" s="115"/>
      <c r="CM21" s="116" t="str">
        <f t="shared" si="33"/>
        <v/>
      </c>
      <c r="CN21" s="117"/>
      <c r="CO21" s="117"/>
      <c r="CP21" s="117"/>
      <c r="CQ21" s="116" t="str">
        <f t="shared" si="34"/>
        <v/>
      </c>
      <c r="CR21" s="118"/>
      <c r="CS21" s="114"/>
      <c r="CT21" s="115"/>
      <c r="CU21" s="115"/>
      <c r="CV21" s="116" t="str">
        <f t="shared" si="35"/>
        <v/>
      </c>
      <c r="CW21" s="117"/>
      <c r="CX21" s="117"/>
      <c r="CY21" s="117"/>
      <c r="CZ21" s="116" t="str">
        <f t="shared" si="36"/>
        <v/>
      </c>
      <c r="DA21" s="118"/>
      <c r="DB21" s="114"/>
      <c r="DC21" s="115"/>
      <c r="DD21" s="115"/>
      <c r="DE21" s="116" t="str">
        <f t="shared" si="37"/>
        <v/>
      </c>
      <c r="DF21" s="117"/>
      <c r="DG21" s="117"/>
      <c r="DH21" s="117"/>
      <c r="DI21" s="116" t="str">
        <f t="shared" si="38"/>
        <v/>
      </c>
      <c r="DJ21" s="118"/>
      <c r="DK21" s="114"/>
      <c r="DL21" s="115"/>
      <c r="DM21" s="115"/>
      <c r="DN21" s="116" t="str">
        <f t="shared" si="39"/>
        <v/>
      </c>
      <c r="DO21" s="117"/>
      <c r="DP21" s="117"/>
      <c r="DQ21" s="117"/>
      <c r="DR21" s="116" t="str">
        <f t="shared" si="40"/>
        <v/>
      </c>
      <c r="DS21" s="118"/>
      <c r="DT21" s="114"/>
      <c r="DU21" s="115"/>
      <c r="DV21" s="115"/>
      <c r="DW21" s="116" t="str">
        <f t="shared" si="41"/>
        <v/>
      </c>
      <c r="DX21" s="117"/>
      <c r="DY21" s="117"/>
      <c r="DZ21" s="117"/>
      <c r="EA21" s="116" t="str">
        <f t="shared" si="42"/>
        <v/>
      </c>
      <c r="EB21" s="118"/>
      <c r="EF21" s="119">
        <f t="shared" si="43"/>
        <v>0</v>
      </c>
      <c r="EG21" s="119">
        <f t="shared" si="44"/>
        <v>0</v>
      </c>
      <c r="EH21" s="119">
        <f t="shared" si="45"/>
        <v>0</v>
      </c>
    </row>
    <row r="22" spans="1:138" s="107" customFormat="1" ht="42.6" customHeight="1">
      <c r="A22" s="120" t="s">
        <v>560</v>
      </c>
      <c r="B22" s="109" t="str">
        <f>IF(INDEX('1. Informations administratives'!A24:J59,MATCH(A22,'1. Informations administratives'!A24:A59,2),2)&lt;&gt;"",INDEX('1. Informations administratives'!A24:J59,MATCH(A22,'1. Informations administratives'!A24:A59,2),2),"")</f>
        <v/>
      </c>
      <c r="C22" s="110" t="str">
        <f>IF(INDEX('1. Informations administratives'!A24:J59,MATCH(A22,'1. Informations administratives'!A24:A59,2),3)&lt;&gt;"",INDEX('1. Informations administratives'!A24:J59,MATCH(A22,'1. Informations administratives'!A24:A59,2),3),"")</f>
        <v/>
      </c>
      <c r="D22" s="111"/>
      <c r="E22" s="112"/>
      <c r="F22" s="113"/>
      <c r="G22" s="114"/>
      <c r="H22" s="115"/>
      <c r="I22" s="115"/>
      <c r="J22" s="116" t="str">
        <f t="shared" si="15"/>
        <v/>
      </c>
      <c r="K22" s="117"/>
      <c r="L22" s="117"/>
      <c r="M22" s="117"/>
      <c r="N22" s="116" t="str">
        <f t="shared" si="46"/>
        <v/>
      </c>
      <c r="O22" s="118"/>
      <c r="P22" s="114"/>
      <c r="Q22" s="115"/>
      <c r="R22" s="115"/>
      <c r="S22" s="116" t="str">
        <f t="shared" si="17"/>
        <v/>
      </c>
      <c r="T22" s="117"/>
      <c r="U22" s="117"/>
      <c r="V22" s="117"/>
      <c r="W22" s="116" t="str">
        <f t="shared" si="18"/>
        <v/>
      </c>
      <c r="X22" s="118"/>
      <c r="Y22" s="114"/>
      <c r="Z22" s="115"/>
      <c r="AA22" s="115"/>
      <c r="AB22" s="116" t="str">
        <f t="shared" si="19"/>
        <v/>
      </c>
      <c r="AC22" s="117"/>
      <c r="AD22" s="117"/>
      <c r="AE22" s="117"/>
      <c r="AF22" s="116" t="str">
        <f t="shared" si="20"/>
        <v/>
      </c>
      <c r="AG22" s="118"/>
      <c r="AH22" s="114"/>
      <c r="AI22" s="115"/>
      <c r="AJ22" s="115"/>
      <c r="AK22" s="116" t="str">
        <f t="shared" si="21"/>
        <v/>
      </c>
      <c r="AL22" s="117"/>
      <c r="AM22" s="117"/>
      <c r="AN22" s="117"/>
      <c r="AO22" s="116" t="str">
        <f t="shared" si="22"/>
        <v/>
      </c>
      <c r="AP22" s="118"/>
      <c r="AQ22" s="114"/>
      <c r="AR22" s="115"/>
      <c r="AS22" s="115"/>
      <c r="AT22" s="116" t="str">
        <f t="shared" si="23"/>
        <v/>
      </c>
      <c r="AU22" s="117"/>
      <c r="AV22" s="117"/>
      <c r="AW22" s="117"/>
      <c r="AX22" s="116" t="str">
        <f t="shared" si="24"/>
        <v/>
      </c>
      <c r="AY22" s="118"/>
      <c r="AZ22" s="114"/>
      <c r="BA22" s="115"/>
      <c r="BB22" s="115"/>
      <c r="BC22" s="116" t="str">
        <f t="shared" si="25"/>
        <v/>
      </c>
      <c r="BD22" s="117"/>
      <c r="BE22" s="117"/>
      <c r="BF22" s="117"/>
      <c r="BG22" s="116" t="str">
        <f t="shared" si="26"/>
        <v/>
      </c>
      <c r="BH22" s="118"/>
      <c r="BI22" s="114"/>
      <c r="BJ22" s="115"/>
      <c r="BK22" s="115"/>
      <c r="BL22" s="116" t="str">
        <f t="shared" si="27"/>
        <v/>
      </c>
      <c r="BM22" s="117"/>
      <c r="BN22" s="117"/>
      <c r="BO22" s="117"/>
      <c r="BP22" s="116" t="str">
        <f t="shared" si="28"/>
        <v/>
      </c>
      <c r="BQ22" s="118"/>
      <c r="BR22" s="114"/>
      <c r="BS22" s="115"/>
      <c r="BT22" s="115"/>
      <c r="BU22" s="116" t="str">
        <f t="shared" si="29"/>
        <v/>
      </c>
      <c r="BV22" s="117"/>
      <c r="BW22" s="117"/>
      <c r="BX22" s="117"/>
      <c r="BY22" s="116" t="str">
        <f t="shared" si="30"/>
        <v/>
      </c>
      <c r="BZ22" s="118"/>
      <c r="CA22" s="114"/>
      <c r="CB22" s="115"/>
      <c r="CC22" s="115"/>
      <c r="CD22" s="116" t="str">
        <f t="shared" si="31"/>
        <v/>
      </c>
      <c r="CE22" s="117"/>
      <c r="CF22" s="117"/>
      <c r="CG22" s="117"/>
      <c r="CH22" s="116" t="str">
        <f t="shared" si="32"/>
        <v/>
      </c>
      <c r="CI22" s="118"/>
      <c r="CJ22" s="114"/>
      <c r="CK22" s="115"/>
      <c r="CL22" s="115"/>
      <c r="CM22" s="116" t="str">
        <f t="shared" si="33"/>
        <v/>
      </c>
      <c r="CN22" s="117"/>
      <c r="CO22" s="117"/>
      <c r="CP22" s="117"/>
      <c r="CQ22" s="116" t="str">
        <f t="shared" si="34"/>
        <v/>
      </c>
      <c r="CR22" s="118"/>
      <c r="CS22" s="114"/>
      <c r="CT22" s="115"/>
      <c r="CU22" s="115"/>
      <c r="CV22" s="116" t="str">
        <f t="shared" si="35"/>
        <v/>
      </c>
      <c r="CW22" s="117"/>
      <c r="CX22" s="117"/>
      <c r="CY22" s="117"/>
      <c r="CZ22" s="116" t="str">
        <f t="shared" si="36"/>
        <v/>
      </c>
      <c r="DA22" s="118"/>
      <c r="DB22" s="114"/>
      <c r="DC22" s="115"/>
      <c r="DD22" s="115"/>
      <c r="DE22" s="116" t="str">
        <f t="shared" si="37"/>
        <v/>
      </c>
      <c r="DF22" s="117"/>
      <c r="DG22" s="117"/>
      <c r="DH22" s="117"/>
      <c r="DI22" s="116" t="str">
        <f t="shared" si="38"/>
        <v/>
      </c>
      <c r="DJ22" s="118"/>
      <c r="DK22" s="114"/>
      <c r="DL22" s="115"/>
      <c r="DM22" s="115"/>
      <c r="DN22" s="116" t="str">
        <f t="shared" si="39"/>
        <v/>
      </c>
      <c r="DO22" s="117"/>
      <c r="DP22" s="117"/>
      <c r="DQ22" s="117"/>
      <c r="DR22" s="116" t="str">
        <f t="shared" si="40"/>
        <v/>
      </c>
      <c r="DS22" s="118"/>
      <c r="DT22" s="114"/>
      <c r="DU22" s="115"/>
      <c r="DV22" s="115"/>
      <c r="DW22" s="116" t="str">
        <f t="shared" si="41"/>
        <v/>
      </c>
      <c r="DX22" s="117"/>
      <c r="DY22" s="117"/>
      <c r="DZ22" s="117"/>
      <c r="EA22" s="116" t="str">
        <f t="shared" si="42"/>
        <v/>
      </c>
      <c r="EB22" s="118"/>
      <c r="EF22" s="119">
        <f t="shared" si="43"/>
        <v>0</v>
      </c>
      <c r="EG22" s="119">
        <f t="shared" si="44"/>
        <v>0</v>
      </c>
      <c r="EH22" s="119">
        <f t="shared" si="45"/>
        <v>0</v>
      </c>
    </row>
    <row r="23" spans="1:138" s="107" customFormat="1" ht="42.6" customHeight="1">
      <c r="A23" s="120" t="s">
        <v>561</v>
      </c>
      <c r="B23" s="109" t="str">
        <f>IF(INDEX('1. Informations administratives'!A25:J60,MATCH(A23,'1. Informations administratives'!A25:A60,2),2)&lt;&gt;"",INDEX('1. Informations administratives'!A25:J60,MATCH(A23,'1. Informations administratives'!A25:A60,2),2),"")</f>
        <v/>
      </c>
      <c r="C23" s="110" t="str">
        <f>IF(INDEX('1. Informations administratives'!A25:J60,MATCH(A23,'1. Informations administratives'!A25:A60,2),3)&lt;&gt;"",INDEX('1. Informations administratives'!A25:J60,MATCH(A23,'1. Informations administratives'!A25:A60,2),3),"")</f>
        <v/>
      </c>
      <c r="D23" s="111"/>
      <c r="E23" s="112"/>
      <c r="F23" s="113"/>
      <c r="G23" s="114"/>
      <c r="H23" s="115"/>
      <c r="I23" s="115"/>
      <c r="J23" s="116" t="str">
        <f t="shared" si="15"/>
        <v/>
      </c>
      <c r="K23" s="117"/>
      <c r="L23" s="117"/>
      <c r="M23" s="117"/>
      <c r="N23" s="116" t="str">
        <f t="shared" si="46"/>
        <v/>
      </c>
      <c r="O23" s="118"/>
      <c r="P23" s="114"/>
      <c r="Q23" s="115"/>
      <c r="R23" s="115"/>
      <c r="S23" s="116" t="str">
        <f t="shared" si="17"/>
        <v/>
      </c>
      <c r="T23" s="117"/>
      <c r="U23" s="117"/>
      <c r="V23" s="117"/>
      <c r="W23" s="116" t="str">
        <f t="shared" si="18"/>
        <v/>
      </c>
      <c r="X23" s="118"/>
      <c r="Y23" s="114"/>
      <c r="Z23" s="115"/>
      <c r="AA23" s="115"/>
      <c r="AB23" s="116" t="str">
        <f t="shared" si="19"/>
        <v/>
      </c>
      <c r="AC23" s="117"/>
      <c r="AD23" s="117"/>
      <c r="AE23" s="117"/>
      <c r="AF23" s="116" t="str">
        <f t="shared" si="20"/>
        <v/>
      </c>
      <c r="AG23" s="118"/>
      <c r="AH23" s="114"/>
      <c r="AI23" s="115"/>
      <c r="AJ23" s="115"/>
      <c r="AK23" s="116" t="str">
        <f t="shared" si="21"/>
        <v/>
      </c>
      <c r="AL23" s="117"/>
      <c r="AM23" s="117"/>
      <c r="AN23" s="117"/>
      <c r="AO23" s="116" t="str">
        <f t="shared" si="22"/>
        <v/>
      </c>
      <c r="AP23" s="118"/>
      <c r="AQ23" s="114"/>
      <c r="AR23" s="115"/>
      <c r="AS23" s="115"/>
      <c r="AT23" s="116" t="str">
        <f t="shared" si="23"/>
        <v/>
      </c>
      <c r="AU23" s="117"/>
      <c r="AV23" s="117"/>
      <c r="AW23" s="117"/>
      <c r="AX23" s="116" t="str">
        <f t="shared" si="24"/>
        <v/>
      </c>
      <c r="AY23" s="118"/>
      <c r="AZ23" s="114"/>
      <c r="BA23" s="115"/>
      <c r="BB23" s="115"/>
      <c r="BC23" s="116" t="str">
        <f t="shared" si="25"/>
        <v/>
      </c>
      <c r="BD23" s="117"/>
      <c r="BE23" s="117"/>
      <c r="BF23" s="117"/>
      <c r="BG23" s="116" t="str">
        <f t="shared" si="26"/>
        <v/>
      </c>
      <c r="BH23" s="118"/>
      <c r="BI23" s="114"/>
      <c r="BJ23" s="115"/>
      <c r="BK23" s="115"/>
      <c r="BL23" s="116" t="str">
        <f t="shared" si="27"/>
        <v/>
      </c>
      <c r="BM23" s="117"/>
      <c r="BN23" s="117"/>
      <c r="BO23" s="117"/>
      <c r="BP23" s="116" t="str">
        <f t="shared" si="28"/>
        <v/>
      </c>
      <c r="BQ23" s="118"/>
      <c r="BR23" s="114"/>
      <c r="BS23" s="115"/>
      <c r="BT23" s="115"/>
      <c r="BU23" s="116" t="str">
        <f t="shared" si="29"/>
        <v/>
      </c>
      <c r="BV23" s="117"/>
      <c r="BW23" s="117"/>
      <c r="BX23" s="117"/>
      <c r="BY23" s="116" t="str">
        <f t="shared" si="30"/>
        <v/>
      </c>
      <c r="BZ23" s="118"/>
      <c r="CA23" s="114"/>
      <c r="CB23" s="115"/>
      <c r="CC23" s="115"/>
      <c r="CD23" s="116" t="str">
        <f t="shared" si="31"/>
        <v/>
      </c>
      <c r="CE23" s="117"/>
      <c r="CF23" s="117"/>
      <c r="CG23" s="117"/>
      <c r="CH23" s="116" t="str">
        <f t="shared" si="32"/>
        <v/>
      </c>
      <c r="CI23" s="118"/>
      <c r="CJ23" s="114"/>
      <c r="CK23" s="115"/>
      <c r="CL23" s="115"/>
      <c r="CM23" s="116" t="str">
        <f t="shared" si="33"/>
        <v/>
      </c>
      <c r="CN23" s="117"/>
      <c r="CO23" s="117"/>
      <c r="CP23" s="117"/>
      <c r="CQ23" s="116" t="str">
        <f t="shared" si="34"/>
        <v/>
      </c>
      <c r="CR23" s="118"/>
      <c r="CS23" s="114"/>
      <c r="CT23" s="115"/>
      <c r="CU23" s="115"/>
      <c r="CV23" s="116" t="str">
        <f t="shared" si="35"/>
        <v/>
      </c>
      <c r="CW23" s="117"/>
      <c r="CX23" s="117"/>
      <c r="CY23" s="117"/>
      <c r="CZ23" s="116" t="str">
        <f t="shared" si="36"/>
        <v/>
      </c>
      <c r="DA23" s="118"/>
      <c r="DB23" s="114"/>
      <c r="DC23" s="115"/>
      <c r="DD23" s="115"/>
      <c r="DE23" s="116" t="str">
        <f t="shared" si="37"/>
        <v/>
      </c>
      <c r="DF23" s="117"/>
      <c r="DG23" s="117"/>
      <c r="DH23" s="117"/>
      <c r="DI23" s="116" t="str">
        <f t="shared" si="38"/>
        <v/>
      </c>
      <c r="DJ23" s="118"/>
      <c r="DK23" s="114"/>
      <c r="DL23" s="115"/>
      <c r="DM23" s="115"/>
      <c r="DN23" s="116" t="str">
        <f t="shared" si="39"/>
        <v/>
      </c>
      <c r="DO23" s="117"/>
      <c r="DP23" s="117"/>
      <c r="DQ23" s="117"/>
      <c r="DR23" s="116" t="str">
        <f t="shared" si="40"/>
        <v/>
      </c>
      <c r="DS23" s="118"/>
      <c r="DT23" s="114"/>
      <c r="DU23" s="115"/>
      <c r="DV23" s="115"/>
      <c r="DW23" s="116" t="str">
        <f t="shared" si="41"/>
        <v/>
      </c>
      <c r="DX23" s="117"/>
      <c r="DY23" s="117"/>
      <c r="DZ23" s="117"/>
      <c r="EA23" s="116" t="str">
        <f t="shared" si="42"/>
        <v/>
      </c>
      <c r="EB23" s="118"/>
      <c r="EF23" s="119">
        <f t="shared" si="43"/>
        <v>0</v>
      </c>
      <c r="EG23" s="119">
        <f t="shared" si="44"/>
        <v>0</v>
      </c>
      <c r="EH23" s="119">
        <f t="shared" si="45"/>
        <v>0</v>
      </c>
    </row>
    <row r="24" spans="1:138" s="107" customFormat="1" ht="42.6" customHeight="1">
      <c r="A24" s="120" t="s">
        <v>562</v>
      </c>
      <c r="B24" s="109" t="str">
        <f>IF(INDEX('1. Informations administratives'!A26:J61,MATCH(A24,'1. Informations administratives'!A26:A61,2),2)&lt;&gt;"",INDEX('1. Informations administratives'!A26:J61,MATCH(A24,'1. Informations administratives'!A26:A61,2),2),"")</f>
        <v/>
      </c>
      <c r="C24" s="110" t="str">
        <f>IF(INDEX('1. Informations administratives'!A26:J61,MATCH(A24,'1. Informations administratives'!A26:A61,2),3)&lt;&gt;"",INDEX('1. Informations administratives'!A26:J61,MATCH(A24,'1. Informations administratives'!A26:A61,2),3),"")</f>
        <v/>
      </c>
      <c r="D24" s="111"/>
      <c r="E24" s="112"/>
      <c r="F24" s="113"/>
      <c r="G24" s="114"/>
      <c r="H24" s="115"/>
      <c r="I24" s="115"/>
      <c r="J24" s="116" t="str">
        <f t="shared" si="15"/>
        <v/>
      </c>
      <c r="K24" s="117"/>
      <c r="L24" s="117"/>
      <c r="M24" s="117"/>
      <c r="N24" s="116" t="str">
        <f t="shared" si="46"/>
        <v/>
      </c>
      <c r="O24" s="118"/>
      <c r="P24" s="114"/>
      <c r="Q24" s="115"/>
      <c r="R24" s="115"/>
      <c r="S24" s="116" t="str">
        <f t="shared" si="17"/>
        <v/>
      </c>
      <c r="T24" s="117"/>
      <c r="U24" s="117"/>
      <c r="V24" s="117"/>
      <c r="W24" s="116" t="str">
        <f t="shared" si="18"/>
        <v/>
      </c>
      <c r="X24" s="118"/>
      <c r="Y24" s="114"/>
      <c r="Z24" s="115"/>
      <c r="AA24" s="115"/>
      <c r="AB24" s="116" t="str">
        <f t="shared" si="19"/>
        <v/>
      </c>
      <c r="AC24" s="117"/>
      <c r="AD24" s="117"/>
      <c r="AE24" s="117"/>
      <c r="AF24" s="116" t="str">
        <f t="shared" si="20"/>
        <v/>
      </c>
      <c r="AG24" s="118"/>
      <c r="AH24" s="114"/>
      <c r="AI24" s="115"/>
      <c r="AJ24" s="115"/>
      <c r="AK24" s="116" t="str">
        <f t="shared" si="21"/>
        <v/>
      </c>
      <c r="AL24" s="117"/>
      <c r="AM24" s="117"/>
      <c r="AN24" s="117"/>
      <c r="AO24" s="116" t="str">
        <f t="shared" si="22"/>
        <v/>
      </c>
      <c r="AP24" s="118"/>
      <c r="AQ24" s="114"/>
      <c r="AR24" s="115"/>
      <c r="AS24" s="115"/>
      <c r="AT24" s="116" t="str">
        <f t="shared" si="23"/>
        <v/>
      </c>
      <c r="AU24" s="117"/>
      <c r="AV24" s="117"/>
      <c r="AW24" s="117"/>
      <c r="AX24" s="116" t="str">
        <f t="shared" si="24"/>
        <v/>
      </c>
      <c r="AY24" s="118"/>
      <c r="AZ24" s="114"/>
      <c r="BA24" s="115"/>
      <c r="BB24" s="115"/>
      <c r="BC24" s="116" t="str">
        <f t="shared" si="25"/>
        <v/>
      </c>
      <c r="BD24" s="117"/>
      <c r="BE24" s="117"/>
      <c r="BF24" s="117"/>
      <c r="BG24" s="116" t="str">
        <f t="shared" si="26"/>
        <v/>
      </c>
      <c r="BH24" s="118"/>
      <c r="BI24" s="114"/>
      <c r="BJ24" s="115"/>
      <c r="BK24" s="115"/>
      <c r="BL24" s="116" t="str">
        <f t="shared" si="27"/>
        <v/>
      </c>
      <c r="BM24" s="117"/>
      <c r="BN24" s="117"/>
      <c r="BO24" s="117"/>
      <c r="BP24" s="116" t="str">
        <f t="shared" si="28"/>
        <v/>
      </c>
      <c r="BQ24" s="118"/>
      <c r="BR24" s="114"/>
      <c r="BS24" s="115"/>
      <c r="BT24" s="115"/>
      <c r="BU24" s="116" t="str">
        <f t="shared" si="29"/>
        <v/>
      </c>
      <c r="BV24" s="117"/>
      <c r="BW24" s="117"/>
      <c r="BX24" s="117"/>
      <c r="BY24" s="116" t="str">
        <f t="shared" si="30"/>
        <v/>
      </c>
      <c r="BZ24" s="118"/>
      <c r="CA24" s="114"/>
      <c r="CB24" s="115"/>
      <c r="CC24" s="115"/>
      <c r="CD24" s="116" t="str">
        <f t="shared" si="31"/>
        <v/>
      </c>
      <c r="CE24" s="117"/>
      <c r="CF24" s="117"/>
      <c r="CG24" s="117"/>
      <c r="CH24" s="116" t="str">
        <f t="shared" si="32"/>
        <v/>
      </c>
      <c r="CI24" s="118"/>
      <c r="CJ24" s="114"/>
      <c r="CK24" s="115"/>
      <c r="CL24" s="115"/>
      <c r="CM24" s="116" t="str">
        <f t="shared" si="33"/>
        <v/>
      </c>
      <c r="CN24" s="117"/>
      <c r="CO24" s="117"/>
      <c r="CP24" s="117"/>
      <c r="CQ24" s="116" t="str">
        <f t="shared" si="34"/>
        <v/>
      </c>
      <c r="CR24" s="118"/>
      <c r="CS24" s="114"/>
      <c r="CT24" s="115"/>
      <c r="CU24" s="115"/>
      <c r="CV24" s="116" t="str">
        <f t="shared" si="35"/>
        <v/>
      </c>
      <c r="CW24" s="117"/>
      <c r="CX24" s="117"/>
      <c r="CY24" s="117"/>
      <c r="CZ24" s="116" t="str">
        <f t="shared" si="36"/>
        <v/>
      </c>
      <c r="DA24" s="118"/>
      <c r="DB24" s="114"/>
      <c r="DC24" s="115"/>
      <c r="DD24" s="115"/>
      <c r="DE24" s="116" t="str">
        <f t="shared" si="37"/>
        <v/>
      </c>
      <c r="DF24" s="117"/>
      <c r="DG24" s="117"/>
      <c r="DH24" s="117"/>
      <c r="DI24" s="116" t="str">
        <f t="shared" si="38"/>
        <v/>
      </c>
      <c r="DJ24" s="118"/>
      <c r="DK24" s="114"/>
      <c r="DL24" s="115"/>
      <c r="DM24" s="115"/>
      <c r="DN24" s="116" t="str">
        <f t="shared" si="39"/>
        <v/>
      </c>
      <c r="DO24" s="117"/>
      <c r="DP24" s="117"/>
      <c r="DQ24" s="117"/>
      <c r="DR24" s="116" t="str">
        <f t="shared" si="40"/>
        <v/>
      </c>
      <c r="DS24" s="118"/>
      <c r="DT24" s="114"/>
      <c r="DU24" s="115"/>
      <c r="DV24" s="115"/>
      <c r="DW24" s="116" t="str">
        <f t="shared" si="41"/>
        <v/>
      </c>
      <c r="DX24" s="117"/>
      <c r="DY24" s="117"/>
      <c r="DZ24" s="117"/>
      <c r="EA24" s="116" t="str">
        <f t="shared" si="42"/>
        <v/>
      </c>
      <c r="EB24" s="118"/>
      <c r="EF24" s="119">
        <f t="shared" si="43"/>
        <v>0</v>
      </c>
      <c r="EG24" s="119">
        <f t="shared" si="44"/>
        <v>0</v>
      </c>
      <c r="EH24" s="119">
        <f t="shared" si="45"/>
        <v>0</v>
      </c>
    </row>
    <row r="25" spans="1:138" s="107" customFormat="1" ht="42.6" customHeight="1">
      <c r="A25" s="120" t="s">
        <v>563</v>
      </c>
      <c r="B25" s="109" t="str">
        <f>IF(INDEX('1. Informations administratives'!A27:J62,MATCH(A25,'1. Informations administratives'!A27:A62,2),2)&lt;&gt;"",INDEX('1. Informations administratives'!A27:J62,MATCH(A25,'1. Informations administratives'!A27:A62,2),2),"")</f>
        <v/>
      </c>
      <c r="C25" s="110" t="str">
        <f>IF(INDEX('1. Informations administratives'!A27:J62,MATCH(A25,'1. Informations administratives'!A27:A62,2),3)&lt;&gt;"",INDEX('1. Informations administratives'!A27:J62,MATCH(A25,'1. Informations administratives'!A27:A62,2),3),"")</f>
        <v/>
      </c>
      <c r="D25" s="111"/>
      <c r="E25" s="112"/>
      <c r="F25" s="113"/>
      <c r="G25" s="114"/>
      <c r="H25" s="115"/>
      <c r="I25" s="115"/>
      <c r="J25" s="116" t="str">
        <f t="shared" si="15"/>
        <v/>
      </c>
      <c r="K25" s="117"/>
      <c r="L25" s="117"/>
      <c r="M25" s="117"/>
      <c r="N25" s="116" t="str">
        <f t="shared" si="46"/>
        <v/>
      </c>
      <c r="O25" s="118"/>
      <c r="P25" s="114"/>
      <c r="Q25" s="115"/>
      <c r="R25" s="115"/>
      <c r="S25" s="116" t="str">
        <f t="shared" si="17"/>
        <v/>
      </c>
      <c r="T25" s="117"/>
      <c r="U25" s="117"/>
      <c r="V25" s="117"/>
      <c r="W25" s="116" t="str">
        <f t="shared" si="18"/>
        <v/>
      </c>
      <c r="X25" s="118"/>
      <c r="Y25" s="114"/>
      <c r="Z25" s="115"/>
      <c r="AA25" s="115"/>
      <c r="AB25" s="116" t="str">
        <f t="shared" si="19"/>
        <v/>
      </c>
      <c r="AC25" s="117"/>
      <c r="AD25" s="117"/>
      <c r="AE25" s="117"/>
      <c r="AF25" s="116" t="str">
        <f t="shared" si="20"/>
        <v/>
      </c>
      <c r="AG25" s="118"/>
      <c r="AH25" s="114"/>
      <c r="AI25" s="115"/>
      <c r="AJ25" s="115"/>
      <c r="AK25" s="116" t="str">
        <f t="shared" si="21"/>
        <v/>
      </c>
      <c r="AL25" s="117"/>
      <c r="AM25" s="117"/>
      <c r="AN25" s="117"/>
      <c r="AO25" s="116" t="str">
        <f t="shared" si="22"/>
        <v/>
      </c>
      <c r="AP25" s="118"/>
      <c r="AQ25" s="114"/>
      <c r="AR25" s="115"/>
      <c r="AS25" s="115"/>
      <c r="AT25" s="116" t="str">
        <f t="shared" si="23"/>
        <v/>
      </c>
      <c r="AU25" s="117"/>
      <c r="AV25" s="117"/>
      <c r="AW25" s="117"/>
      <c r="AX25" s="116" t="str">
        <f t="shared" si="24"/>
        <v/>
      </c>
      <c r="AY25" s="118"/>
      <c r="AZ25" s="114"/>
      <c r="BA25" s="115"/>
      <c r="BB25" s="115"/>
      <c r="BC25" s="116" t="str">
        <f t="shared" si="25"/>
        <v/>
      </c>
      <c r="BD25" s="117"/>
      <c r="BE25" s="117"/>
      <c r="BF25" s="117"/>
      <c r="BG25" s="116" t="str">
        <f t="shared" si="26"/>
        <v/>
      </c>
      <c r="BH25" s="118"/>
      <c r="BI25" s="114"/>
      <c r="BJ25" s="115"/>
      <c r="BK25" s="115"/>
      <c r="BL25" s="116" t="str">
        <f t="shared" si="27"/>
        <v/>
      </c>
      <c r="BM25" s="117"/>
      <c r="BN25" s="117"/>
      <c r="BO25" s="117"/>
      <c r="BP25" s="116" t="str">
        <f t="shared" si="28"/>
        <v/>
      </c>
      <c r="BQ25" s="118"/>
      <c r="BR25" s="114"/>
      <c r="BS25" s="115"/>
      <c r="BT25" s="115"/>
      <c r="BU25" s="116" t="str">
        <f t="shared" si="29"/>
        <v/>
      </c>
      <c r="BV25" s="117"/>
      <c r="BW25" s="117"/>
      <c r="BX25" s="117"/>
      <c r="BY25" s="116" t="str">
        <f t="shared" si="30"/>
        <v/>
      </c>
      <c r="BZ25" s="118"/>
      <c r="CA25" s="114"/>
      <c r="CB25" s="115"/>
      <c r="CC25" s="115"/>
      <c r="CD25" s="116" t="str">
        <f t="shared" si="31"/>
        <v/>
      </c>
      <c r="CE25" s="117"/>
      <c r="CF25" s="117"/>
      <c r="CG25" s="117"/>
      <c r="CH25" s="116" t="str">
        <f t="shared" si="32"/>
        <v/>
      </c>
      <c r="CI25" s="118"/>
      <c r="CJ25" s="114"/>
      <c r="CK25" s="115"/>
      <c r="CL25" s="115"/>
      <c r="CM25" s="116" t="str">
        <f t="shared" si="33"/>
        <v/>
      </c>
      <c r="CN25" s="117"/>
      <c r="CO25" s="117"/>
      <c r="CP25" s="117"/>
      <c r="CQ25" s="116" t="str">
        <f t="shared" si="34"/>
        <v/>
      </c>
      <c r="CR25" s="118"/>
      <c r="CS25" s="114"/>
      <c r="CT25" s="115"/>
      <c r="CU25" s="115"/>
      <c r="CV25" s="116" t="str">
        <f t="shared" si="35"/>
        <v/>
      </c>
      <c r="CW25" s="117"/>
      <c r="CX25" s="117"/>
      <c r="CY25" s="117"/>
      <c r="CZ25" s="116" t="str">
        <f t="shared" si="36"/>
        <v/>
      </c>
      <c r="DA25" s="118"/>
      <c r="DB25" s="114"/>
      <c r="DC25" s="115"/>
      <c r="DD25" s="115"/>
      <c r="DE25" s="116" t="str">
        <f t="shared" si="37"/>
        <v/>
      </c>
      <c r="DF25" s="117"/>
      <c r="DG25" s="117"/>
      <c r="DH25" s="117"/>
      <c r="DI25" s="116" t="str">
        <f t="shared" si="38"/>
        <v/>
      </c>
      <c r="DJ25" s="118"/>
      <c r="DK25" s="114"/>
      <c r="DL25" s="115"/>
      <c r="DM25" s="115"/>
      <c r="DN25" s="116" t="str">
        <f t="shared" si="39"/>
        <v/>
      </c>
      <c r="DO25" s="117"/>
      <c r="DP25" s="117"/>
      <c r="DQ25" s="117"/>
      <c r="DR25" s="116" t="str">
        <f t="shared" si="40"/>
        <v/>
      </c>
      <c r="DS25" s="118"/>
      <c r="DT25" s="114"/>
      <c r="DU25" s="115"/>
      <c r="DV25" s="115"/>
      <c r="DW25" s="116" t="str">
        <f t="shared" si="41"/>
        <v/>
      </c>
      <c r="DX25" s="117"/>
      <c r="DY25" s="117"/>
      <c r="DZ25" s="117"/>
      <c r="EA25" s="116" t="str">
        <f t="shared" si="42"/>
        <v/>
      </c>
      <c r="EB25" s="118"/>
      <c r="EF25" s="119">
        <f t="shared" si="43"/>
        <v>0</v>
      </c>
      <c r="EG25" s="119">
        <f t="shared" si="44"/>
        <v>0</v>
      </c>
      <c r="EH25" s="119">
        <f t="shared" si="45"/>
        <v>0</v>
      </c>
    </row>
    <row r="26" spans="1:138" s="107" customFormat="1" ht="42.6" customHeight="1">
      <c r="A26" s="120" t="s">
        <v>564</v>
      </c>
      <c r="B26" s="109" t="str">
        <f>IF(INDEX('1. Informations administratives'!A28:J63,MATCH(A26,'1. Informations administratives'!A28:A63,2),2)&lt;&gt;"",INDEX('1. Informations administratives'!A28:J63,MATCH(A26,'1. Informations administratives'!A28:A63,2),2),"")</f>
        <v/>
      </c>
      <c r="C26" s="110" t="str">
        <f>IF(INDEX('1. Informations administratives'!A28:J63,MATCH(A26,'1. Informations administratives'!A28:A63,2),3)&lt;&gt;"",INDEX('1. Informations administratives'!A28:J63,MATCH(A26,'1. Informations administratives'!A28:A63,2),3),"")</f>
        <v/>
      </c>
      <c r="D26" s="111"/>
      <c r="E26" s="112"/>
      <c r="F26" s="113"/>
      <c r="G26" s="114"/>
      <c r="H26" s="115"/>
      <c r="I26" s="115"/>
      <c r="J26" s="116" t="str">
        <f t="shared" si="15"/>
        <v/>
      </c>
      <c r="K26" s="117"/>
      <c r="L26" s="117"/>
      <c r="M26" s="117"/>
      <c r="N26" s="116" t="str">
        <f t="shared" si="46"/>
        <v/>
      </c>
      <c r="O26" s="118"/>
      <c r="P26" s="114"/>
      <c r="Q26" s="115"/>
      <c r="R26" s="115"/>
      <c r="S26" s="116" t="str">
        <f t="shared" si="17"/>
        <v/>
      </c>
      <c r="T26" s="117"/>
      <c r="U26" s="117"/>
      <c r="V26" s="117"/>
      <c r="W26" s="116" t="str">
        <f t="shared" si="18"/>
        <v/>
      </c>
      <c r="X26" s="118"/>
      <c r="Y26" s="114"/>
      <c r="Z26" s="115"/>
      <c r="AA26" s="115"/>
      <c r="AB26" s="116" t="str">
        <f t="shared" si="19"/>
        <v/>
      </c>
      <c r="AC26" s="117"/>
      <c r="AD26" s="117"/>
      <c r="AE26" s="117"/>
      <c r="AF26" s="116" t="str">
        <f t="shared" si="20"/>
        <v/>
      </c>
      <c r="AG26" s="118"/>
      <c r="AH26" s="114"/>
      <c r="AI26" s="115"/>
      <c r="AJ26" s="115"/>
      <c r="AK26" s="116" t="str">
        <f t="shared" si="21"/>
        <v/>
      </c>
      <c r="AL26" s="117"/>
      <c r="AM26" s="117"/>
      <c r="AN26" s="117"/>
      <c r="AO26" s="116" t="str">
        <f t="shared" si="22"/>
        <v/>
      </c>
      <c r="AP26" s="118"/>
      <c r="AQ26" s="114"/>
      <c r="AR26" s="115"/>
      <c r="AS26" s="115"/>
      <c r="AT26" s="116" t="str">
        <f t="shared" si="23"/>
        <v/>
      </c>
      <c r="AU26" s="117"/>
      <c r="AV26" s="117"/>
      <c r="AW26" s="117"/>
      <c r="AX26" s="116" t="str">
        <f t="shared" si="24"/>
        <v/>
      </c>
      <c r="AY26" s="118"/>
      <c r="AZ26" s="114"/>
      <c r="BA26" s="115"/>
      <c r="BB26" s="115"/>
      <c r="BC26" s="116" t="str">
        <f t="shared" si="25"/>
        <v/>
      </c>
      <c r="BD26" s="117"/>
      <c r="BE26" s="117"/>
      <c r="BF26" s="117"/>
      <c r="BG26" s="116" t="str">
        <f t="shared" si="26"/>
        <v/>
      </c>
      <c r="BH26" s="118"/>
      <c r="BI26" s="114"/>
      <c r="BJ26" s="115"/>
      <c r="BK26" s="115"/>
      <c r="BL26" s="116" t="str">
        <f t="shared" si="27"/>
        <v/>
      </c>
      <c r="BM26" s="117"/>
      <c r="BN26" s="117"/>
      <c r="BO26" s="117"/>
      <c r="BP26" s="116" t="str">
        <f t="shared" si="28"/>
        <v/>
      </c>
      <c r="BQ26" s="118"/>
      <c r="BR26" s="114"/>
      <c r="BS26" s="115"/>
      <c r="BT26" s="115"/>
      <c r="BU26" s="116" t="str">
        <f t="shared" si="29"/>
        <v/>
      </c>
      <c r="BV26" s="117"/>
      <c r="BW26" s="117"/>
      <c r="BX26" s="117"/>
      <c r="BY26" s="116" t="str">
        <f t="shared" si="30"/>
        <v/>
      </c>
      <c r="BZ26" s="118"/>
      <c r="CA26" s="114"/>
      <c r="CB26" s="115"/>
      <c r="CC26" s="115"/>
      <c r="CD26" s="116" t="str">
        <f t="shared" si="31"/>
        <v/>
      </c>
      <c r="CE26" s="117"/>
      <c r="CF26" s="117"/>
      <c r="CG26" s="117"/>
      <c r="CH26" s="116" t="str">
        <f t="shared" si="32"/>
        <v/>
      </c>
      <c r="CI26" s="118"/>
      <c r="CJ26" s="114"/>
      <c r="CK26" s="115"/>
      <c r="CL26" s="115"/>
      <c r="CM26" s="116" t="str">
        <f t="shared" si="33"/>
        <v/>
      </c>
      <c r="CN26" s="117"/>
      <c r="CO26" s="117"/>
      <c r="CP26" s="117"/>
      <c r="CQ26" s="116" t="str">
        <f t="shared" si="34"/>
        <v/>
      </c>
      <c r="CR26" s="118"/>
      <c r="CS26" s="114"/>
      <c r="CT26" s="115"/>
      <c r="CU26" s="115"/>
      <c r="CV26" s="116" t="str">
        <f t="shared" si="35"/>
        <v/>
      </c>
      <c r="CW26" s="117"/>
      <c r="CX26" s="117"/>
      <c r="CY26" s="117"/>
      <c r="CZ26" s="116" t="str">
        <f t="shared" si="36"/>
        <v/>
      </c>
      <c r="DA26" s="118"/>
      <c r="DB26" s="114"/>
      <c r="DC26" s="115"/>
      <c r="DD26" s="115"/>
      <c r="DE26" s="116" t="str">
        <f t="shared" si="37"/>
        <v/>
      </c>
      <c r="DF26" s="117"/>
      <c r="DG26" s="117"/>
      <c r="DH26" s="117"/>
      <c r="DI26" s="116" t="str">
        <f t="shared" si="38"/>
        <v/>
      </c>
      <c r="DJ26" s="118"/>
      <c r="DK26" s="114"/>
      <c r="DL26" s="115"/>
      <c r="DM26" s="115"/>
      <c r="DN26" s="116" t="str">
        <f t="shared" si="39"/>
        <v/>
      </c>
      <c r="DO26" s="117"/>
      <c r="DP26" s="117"/>
      <c r="DQ26" s="117"/>
      <c r="DR26" s="116" t="str">
        <f t="shared" si="40"/>
        <v/>
      </c>
      <c r="DS26" s="118"/>
      <c r="DT26" s="114"/>
      <c r="DU26" s="115"/>
      <c r="DV26" s="115"/>
      <c r="DW26" s="116" t="str">
        <f t="shared" si="41"/>
        <v/>
      </c>
      <c r="DX26" s="117"/>
      <c r="DY26" s="117"/>
      <c r="DZ26" s="117"/>
      <c r="EA26" s="116" t="str">
        <f t="shared" si="42"/>
        <v/>
      </c>
      <c r="EB26" s="118"/>
      <c r="EF26" s="119">
        <f t="shared" si="43"/>
        <v>0</v>
      </c>
      <c r="EG26" s="119">
        <f t="shared" si="44"/>
        <v>0</v>
      </c>
      <c r="EH26" s="119">
        <f t="shared" si="45"/>
        <v>0</v>
      </c>
    </row>
    <row r="27" spans="1:138" s="107" customFormat="1" ht="42.6" customHeight="1">
      <c r="A27" s="120" t="s">
        <v>565</v>
      </c>
      <c r="B27" s="109" t="str">
        <f>IF(INDEX('1. Informations administratives'!A29:J64,MATCH(A27,'1. Informations administratives'!A29:A64,2),2)&lt;&gt;"",INDEX('1. Informations administratives'!A29:J64,MATCH(A27,'1. Informations administratives'!A29:A64,2),2),"")</f>
        <v/>
      </c>
      <c r="C27" s="110" t="str">
        <f>IF(INDEX('1. Informations administratives'!A29:J64,MATCH(A27,'1. Informations administratives'!A29:A64,2),3)&lt;&gt;"",INDEX('1. Informations administratives'!A29:J64,MATCH(A27,'1. Informations administratives'!A29:A64,2),3),"")</f>
        <v/>
      </c>
      <c r="D27" s="111"/>
      <c r="E27" s="112"/>
      <c r="F27" s="113"/>
      <c r="G27" s="114"/>
      <c r="H27" s="115"/>
      <c r="I27" s="115"/>
      <c r="J27" s="116" t="str">
        <f t="shared" si="15"/>
        <v/>
      </c>
      <c r="K27" s="117"/>
      <c r="L27" s="117"/>
      <c r="M27" s="117"/>
      <c r="N27" s="116" t="str">
        <f t="shared" si="46"/>
        <v/>
      </c>
      <c r="O27" s="118"/>
      <c r="P27" s="114"/>
      <c r="Q27" s="115"/>
      <c r="R27" s="115"/>
      <c r="S27" s="116" t="str">
        <f t="shared" si="17"/>
        <v/>
      </c>
      <c r="T27" s="117"/>
      <c r="U27" s="117"/>
      <c r="V27" s="117"/>
      <c r="W27" s="116" t="str">
        <f t="shared" si="18"/>
        <v/>
      </c>
      <c r="X27" s="118"/>
      <c r="Y27" s="114"/>
      <c r="Z27" s="115"/>
      <c r="AA27" s="115"/>
      <c r="AB27" s="116" t="str">
        <f t="shared" si="19"/>
        <v/>
      </c>
      <c r="AC27" s="117"/>
      <c r="AD27" s="117"/>
      <c r="AE27" s="117"/>
      <c r="AF27" s="116" t="str">
        <f t="shared" si="20"/>
        <v/>
      </c>
      <c r="AG27" s="118"/>
      <c r="AH27" s="114"/>
      <c r="AI27" s="115"/>
      <c r="AJ27" s="115"/>
      <c r="AK27" s="116" t="str">
        <f t="shared" si="21"/>
        <v/>
      </c>
      <c r="AL27" s="117"/>
      <c r="AM27" s="117"/>
      <c r="AN27" s="117"/>
      <c r="AO27" s="116" t="str">
        <f t="shared" si="22"/>
        <v/>
      </c>
      <c r="AP27" s="118"/>
      <c r="AQ27" s="114"/>
      <c r="AR27" s="115"/>
      <c r="AS27" s="115"/>
      <c r="AT27" s="116" t="str">
        <f t="shared" si="23"/>
        <v/>
      </c>
      <c r="AU27" s="117"/>
      <c r="AV27" s="117"/>
      <c r="AW27" s="117"/>
      <c r="AX27" s="116" t="str">
        <f t="shared" si="24"/>
        <v/>
      </c>
      <c r="AY27" s="118"/>
      <c r="AZ27" s="114"/>
      <c r="BA27" s="115"/>
      <c r="BB27" s="115"/>
      <c r="BC27" s="116" t="str">
        <f t="shared" si="25"/>
        <v/>
      </c>
      <c r="BD27" s="117"/>
      <c r="BE27" s="117"/>
      <c r="BF27" s="117"/>
      <c r="BG27" s="116" t="str">
        <f t="shared" si="26"/>
        <v/>
      </c>
      <c r="BH27" s="118"/>
      <c r="BI27" s="114"/>
      <c r="BJ27" s="115"/>
      <c r="BK27" s="115"/>
      <c r="BL27" s="116" t="str">
        <f t="shared" si="27"/>
        <v/>
      </c>
      <c r="BM27" s="117"/>
      <c r="BN27" s="117"/>
      <c r="BO27" s="117"/>
      <c r="BP27" s="116" t="str">
        <f t="shared" si="28"/>
        <v/>
      </c>
      <c r="BQ27" s="118"/>
      <c r="BR27" s="114"/>
      <c r="BS27" s="115"/>
      <c r="BT27" s="115"/>
      <c r="BU27" s="116" t="str">
        <f t="shared" si="29"/>
        <v/>
      </c>
      <c r="BV27" s="117"/>
      <c r="BW27" s="117"/>
      <c r="BX27" s="117"/>
      <c r="BY27" s="116" t="str">
        <f t="shared" si="30"/>
        <v/>
      </c>
      <c r="BZ27" s="118"/>
      <c r="CA27" s="114"/>
      <c r="CB27" s="115"/>
      <c r="CC27" s="115"/>
      <c r="CD27" s="116" t="str">
        <f t="shared" si="31"/>
        <v/>
      </c>
      <c r="CE27" s="117"/>
      <c r="CF27" s="117"/>
      <c r="CG27" s="117"/>
      <c r="CH27" s="116" t="str">
        <f t="shared" si="32"/>
        <v/>
      </c>
      <c r="CI27" s="118"/>
      <c r="CJ27" s="114"/>
      <c r="CK27" s="115"/>
      <c r="CL27" s="115"/>
      <c r="CM27" s="116" t="str">
        <f t="shared" si="33"/>
        <v/>
      </c>
      <c r="CN27" s="117"/>
      <c r="CO27" s="117"/>
      <c r="CP27" s="117"/>
      <c r="CQ27" s="116" t="str">
        <f t="shared" si="34"/>
        <v/>
      </c>
      <c r="CR27" s="118"/>
      <c r="CS27" s="114"/>
      <c r="CT27" s="115"/>
      <c r="CU27" s="115"/>
      <c r="CV27" s="116" t="str">
        <f t="shared" si="35"/>
        <v/>
      </c>
      <c r="CW27" s="117"/>
      <c r="CX27" s="117"/>
      <c r="CY27" s="117"/>
      <c r="CZ27" s="116" t="str">
        <f t="shared" si="36"/>
        <v/>
      </c>
      <c r="DA27" s="118"/>
      <c r="DB27" s="114"/>
      <c r="DC27" s="115"/>
      <c r="DD27" s="115"/>
      <c r="DE27" s="116" t="str">
        <f t="shared" si="37"/>
        <v/>
      </c>
      <c r="DF27" s="117"/>
      <c r="DG27" s="117"/>
      <c r="DH27" s="117"/>
      <c r="DI27" s="116" t="str">
        <f t="shared" si="38"/>
        <v/>
      </c>
      <c r="DJ27" s="118"/>
      <c r="DK27" s="114"/>
      <c r="DL27" s="115"/>
      <c r="DM27" s="115"/>
      <c r="DN27" s="116" t="str">
        <f t="shared" si="39"/>
        <v/>
      </c>
      <c r="DO27" s="117"/>
      <c r="DP27" s="117"/>
      <c r="DQ27" s="117"/>
      <c r="DR27" s="116" t="str">
        <f t="shared" si="40"/>
        <v/>
      </c>
      <c r="DS27" s="118"/>
      <c r="DT27" s="114"/>
      <c r="DU27" s="115"/>
      <c r="DV27" s="115"/>
      <c r="DW27" s="116" t="str">
        <f t="shared" si="41"/>
        <v/>
      </c>
      <c r="DX27" s="117"/>
      <c r="DY27" s="117"/>
      <c r="DZ27" s="117"/>
      <c r="EA27" s="116" t="str">
        <f t="shared" si="42"/>
        <v/>
      </c>
      <c r="EB27" s="118"/>
      <c r="EF27" s="119">
        <f t="shared" si="43"/>
        <v>0</v>
      </c>
      <c r="EG27" s="119">
        <f t="shared" si="44"/>
        <v>0</v>
      </c>
      <c r="EH27" s="119">
        <f t="shared" si="45"/>
        <v>0</v>
      </c>
    </row>
    <row r="28" spans="1:138" s="107" customFormat="1" ht="42.6" customHeight="1">
      <c r="A28" s="120" t="s">
        <v>566</v>
      </c>
      <c r="B28" s="109" t="str">
        <f>IF(INDEX('1. Informations administratives'!A30:J65,MATCH(A28,'1. Informations administratives'!A30:A65,2),2)&lt;&gt;"",INDEX('1. Informations administratives'!A30:J65,MATCH(A28,'1. Informations administratives'!A30:A65,2),2),"")</f>
        <v/>
      </c>
      <c r="C28" s="110" t="str">
        <f>IF(INDEX('1. Informations administratives'!A30:J65,MATCH(A28,'1. Informations administratives'!A30:A65,2),3)&lt;&gt;"",INDEX('1. Informations administratives'!A30:J65,MATCH(A28,'1. Informations administratives'!A30:A65,2),3),"")</f>
        <v/>
      </c>
      <c r="D28" s="111"/>
      <c r="E28" s="112"/>
      <c r="F28" s="113"/>
      <c r="G28" s="114"/>
      <c r="H28" s="115"/>
      <c r="I28" s="115"/>
      <c r="J28" s="116" t="str">
        <f t="shared" si="15"/>
        <v/>
      </c>
      <c r="K28" s="117"/>
      <c r="L28" s="117"/>
      <c r="M28" s="117"/>
      <c r="N28" s="116" t="str">
        <f t="shared" si="46"/>
        <v/>
      </c>
      <c r="O28" s="118"/>
      <c r="P28" s="114"/>
      <c r="Q28" s="115"/>
      <c r="R28" s="115"/>
      <c r="S28" s="116" t="str">
        <f t="shared" si="17"/>
        <v/>
      </c>
      <c r="T28" s="117"/>
      <c r="U28" s="117"/>
      <c r="V28" s="117"/>
      <c r="W28" s="116" t="str">
        <f t="shared" si="18"/>
        <v/>
      </c>
      <c r="X28" s="118"/>
      <c r="Y28" s="114"/>
      <c r="Z28" s="115"/>
      <c r="AA28" s="115"/>
      <c r="AB28" s="116" t="str">
        <f t="shared" si="19"/>
        <v/>
      </c>
      <c r="AC28" s="117"/>
      <c r="AD28" s="117"/>
      <c r="AE28" s="117"/>
      <c r="AF28" s="116" t="str">
        <f t="shared" si="20"/>
        <v/>
      </c>
      <c r="AG28" s="118"/>
      <c r="AH28" s="114"/>
      <c r="AI28" s="115"/>
      <c r="AJ28" s="115"/>
      <c r="AK28" s="116" t="str">
        <f t="shared" si="21"/>
        <v/>
      </c>
      <c r="AL28" s="117"/>
      <c r="AM28" s="117"/>
      <c r="AN28" s="117"/>
      <c r="AO28" s="116" t="str">
        <f t="shared" si="22"/>
        <v/>
      </c>
      <c r="AP28" s="118"/>
      <c r="AQ28" s="114"/>
      <c r="AR28" s="115"/>
      <c r="AS28" s="115"/>
      <c r="AT28" s="116" t="str">
        <f t="shared" si="23"/>
        <v/>
      </c>
      <c r="AU28" s="117"/>
      <c r="AV28" s="117"/>
      <c r="AW28" s="117"/>
      <c r="AX28" s="116" t="str">
        <f t="shared" si="24"/>
        <v/>
      </c>
      <c r="AY28" s="118"/>
      <c r="AZ28" s="114"/>
      <c r="BA28" s="115"/>
      <c r="BB28" s="115"/>
      <c r="BC28" s="116" t="str">
        <f t="shared" si="25"/>
        <v/>
      </c>
      <c r="BD28" s="117"/>
      <c r="BE28" s="117"/>
      <c r="BF28" s="117"/>
      <c r="BG28" s="116" t="str">
        <f t="shared" si="26"/>
        <v/>
      </c>
      <c r="BH28" s="118"/>
      <c r="BI28" s="114"/>
      <c r="BJ28" s="115"/>
      <c r="BK28" s="115"/>
      <c r="BL28" s="116" t="str">
        <f t="shared" si="27"/>
        <v/>
      </c>
      <c r="BM28" s="117"/>
      <c r="BN28" s="117"/>
      <c r="BO28" s="117"/>
      <c r="BP28" s="116" t="str">
        <f t="shared" si="28"/>
        <v/>
      </c>
      <c r="BQ28" s="118"/>
      <c r="BR28" s="114"/>
      <c r="BS28" s="115"/>
      <c r="BT28" s="115"/>
      <c r="BU28" s="116" t="str">
        <f t="shared" si="29"/>
        <v/>
      </c>
      <c r="BV28" s="117"/>
      <c r="BW28" s="117"/>
      <c r="BX28" s="117"/>
      <c r="BY28" s="116" t="str">
        <f t="shared" si="30"/>
        <v/>
      </c>
      <c r="BZ28" s="118"/>
      <c r="CA28" s="114"/>
      <c r="CB28" s="115"/>
      <c r="CC28" s="115"/>
      <c r="CD28" s="116" t="str">
        <f t="shared" si="31"/>
        <v/>
      </c>
      <c r="CE28" s="117"/>
      <c r="CF28" s="117"/>
      <c r="CG28" s="117"/>
      <c r="CH28" s="116" t="str">
        <f t="shared" si="32"/>
        <v/>
      </c>
      <c r="CI28" s="118"/>
      <c r="CJ28" s="114"/>
      <c r="CK28" s="115"/>
      <c r="CL28" s="115"/>
      <c r="CM28" s="116" t="str">
        <f t="shared" si="33"/>
        <v/>
      </c>
      <c r="CN28" s="117"/>
      <c r="CO28" s="117"/>
      <c r="CP28" s="117"/>
      <c r="CQ28" s="116" t="str">
        <f t="shared" si="34"/>
        <v/>
      </c>
      <c r="CR28" s="118"/>
      <c r="CS28" s="114"/>
      <c r="CT28" s="115"/>
      <c r="CU28" s="115"/>
      <c r="CV28" s="116" t="str">
        <f t="shared" si="35"/>
        <v/>
      </c>
      <c r="CW28" s="117"/>
      <c r="CX28" s="117"/>
      <c r="CY28" s="117"/>
      <c r="CZ28" s="116" t="str">
        <f t="shared" si="36"/>
        <v/>
      </c>
      <c r="DA28" s="118"/>
      <c r="DB28" s="114"/>
      <c r="DC28" s="115"/>
      <c r="DD28" s="115"/>
      <c r="DE28" s="116" t="str">
        <f t="shared" si="37"/>
        <v/>
      </c>
      <c r="DF28" s="117"/>
      <c r="DG28" s="117"/>
      <c r="DH28" s="117"/>
      <c r="DI28" s="116" t="str">
        <f t="shared" si="38"/>
        <v/>
      </c>
      <c r="DJ28" s="118"/>
      <c r="DK28" s="114"/>
      <c r="DL28" s="115"/>
      <c r="DM28" s="115"/>
      <c r="DN28" s="116" t="str">
        <f t="shared" si="39"/>
        <v/>
      </c>
      <c r="DO28" s="117"/>
      <c r="DP28" s="117"/>
      <c r="DQ28" s="117"/>
      <c r="DR28" s="116" t="str">
        <f t="shared" si="40"/>
        <v/>
      </c>
      <c r="DS28" s="118"/>
      <c r="DT28" s="114"/>
      <c r="DU28" s="115"/>
      <c r="DV28" s="115"/>
      <c r="DW28" s="116" t="str">
        <f t="shared" si="41"/>
        <v/>
      </c>
      <c r="DX28" s="117"/>
      <c r="DY28" s="117"/>
      <c r="DZ28" s="117"/>
      <c r="EA28" s="116" t="str">
        <f t="shared" si="42"/>
        <v/>
      </c>
      <c r="EB28" s="118"/>
      <c r="EF28" s="119">
        <f t="shared" si="43"/>
        <v>0</v>
      </c>
      <c r="EG28" s="119">
        <f t="shared" si="44"/>
        <v>0</v>
      </c>
      <c r="EH28" s="119">
        <f t="shared" si="45"/>
        <v>0</v>
      </c>
    </row>
    <row r="29" spans="1:138" s="107" customFormat="1" ht="42.6" customHeight="1">
      <c r="A29" s="120" t="s">
        <v>567</v>
      </c>
      <c r="B29" s="109" t="str">
        <f>IF(INDEX('1. Informations administratives'!A31:J66,MATCH(A29,'1. Informations administratives'!A31:A66,2),2)&lt;&gt;"",INDEX('1. Informations administratives'!A31:J66,MATCH(A29,'1. Informations administratives'!A31:A66,2),2),"")</f>
        <v/>
      </c>
      <c r="C29" s="110" t="str">
        <f>IF(INDEX('1. Informations administratives'!A31:J66,MATCH(A29,'1. Informations administratives'!A31:A66,2),3)&lt;&gt;"",INDEX('1. Informations administratives'!A31:J66,MATCH(A29,'1. Informations administratives'!A31:A66,2),3),"")</f>
        <v/>
      </c>
      <c r="D29" s="111"/>
      <c r="E29" s="112"/>
      <c r="F29" s="113"/>
      <c r="G29" s="114"/>
      <c r="H29" s="115"/>
      <c r="I29" s="115"/>
      <c r="J29" s="116" t="str">
        <f t="shared" si="15"/>
        <v/>
      </c>
      <c r="K29" s="117"/>
      <c r="L29" s="117"/>
      <c r="M29" s="117"/>
      <c r="N29" s="116" t="str">
        <f t="shared" si="46"/>
        <v/>
      </c>
      <c r="O29" s="118"/>
      <c r="P29" s="114"/>
      <c r="Q29" s="115"/>
      <c r="R29" s="115"/>
      <c r="S29" s="116" t="str">
        <f t="shared" si="17"/>
        <v/>
      </c>
      <c r="T29" s="117"/>
      <c r="U29" s="117"/>
      <c r="V29" s="117"/>
      <c r="W29" s="116" t="str">
        <f t="shared" si="18"/>
        <v/>
      </c>
      <c r="X29" s="118"/>
      <c r="Y29" s="114"/>
      <c r="Z29" s="115"/>
      <c r="AA29" s="115"/>
      <c r="AB29" s="116" t="str">
        <f t="shared" si="19"/>
        <v/>
      </c>
      <c r="AC29" s="117"/>
      <c r="AD29" s="117"/>
      <c r="AE29" s="117"/>
      <c r="AF29" s="116" t="str">
        <f t="shared" si="20"/>
        <v/>
      </c>
      <c r="AG29" s="118"/>
      <c r="AH29" s="114"/>
      <c r="AI29" s="115"/>
      <c r="AJ29" s="115"/>
      <c r="AK29" s="116" t="str">
        <f t="shared" si="21"/>
        <v/>
      </c>
      <c r="AL29" s="117"/>
      <c r="AM29" s="117"/>
      <c r="AN29" s="117"/>
      <c r="AO29" s="116" t="str">
        <f t="shared" si="22"/>
        <v/>
      </c>
      <c r="AP29" s="118"/>
      <c r="AQ29" s="114"/>
      <c r="AR29" s="115"/>
      <c r="AS29" s="115"/>
      <c r="AT29" s="116" t="str">
        <f t="shared" si="23"/>
        <v/>
      </c>
      <c r="AU29" s="117"/>
      <c r="AV29" s="117"/>
      <c r="AW29" s="117"/>
      <c r="AX29" s="116" t="str">
        <f t="shared" si="24"/>
        <v/>
      </c>
      <c r="AY29" s="118"/>
      <c r="AZ29" s="114"/>
      <c r="BA29" s="115"/>
      <c r="BB29" s="115"/>
      <c r="BC29" s="116" t="str">
        <f t="shared" si="25"/>
        <v/>
      </c>
      <c r="BD29" s="117"/>
      <c r="BE29" s="117"/>
      <c r="BF29" s="117"/>
      <c r="BG29" s="116" t="str">
        <f t="shared" si="26"/>
        <v/>
      </c>
      <c r="BH29" s="118"/>
      <c r="BI29" s="114"/>
      <c r="BJ29" s="115"/>
      <c r="BK29" s="115"/>
      <c r="BL29" s="116" t="str">
        <f t="shared" si="27"/>
        <v/>
      </c>
      <c r="BM29" s="117"/>
      <c r="BN29" s="117"/>
      <c r="BO29" s="117"/>
      <c r="BP29" s="116" t="str">
        <f t="shared" si="28"/>
        <v/>
      </c>
      <c r="BQ29" s="118"/>
      <c r="BR29" s="114"/>
      <c r="BS29" s="115"/>
      <c r="BT29" s="115"/>
      <c r="BU29" s="116" t="str">
        <f t="shared" si="29"/>
        <v/>
      </c>
      <c r="BV29" s="117"/>
      <c r="BW29" s="117"/>
      <c r="BX29" s="117"/>
      <c r="BY29" s="116" t="str">
        <f t="shared" si="30"/>
        <v/>
      </c>
      <c r="BZ29" s="118"/>
      <c r="CA29" s="114"/>
      <c r="CB29" s="115"/>
      <c r="CC29" s="115"/>
      <c r="CD29" s="116" t="str">
        <f t="shared" si="31"/>
        <v/>
      </c>
      <c r="CE29" s="117"/>
      <c r="CF29" s="117"/>
      <c r="CG29" s="117"/>
      <c r="CH29" s="116" t="str">
        <f t="shared" si="32"/>
        <v/>
      </c>
      <c r="CI29" s="118"/>
      <c r="CJ29" s="114"/>
      <c r="CK29" s="115"/>
      <c r="CL29" s="115"/>
      <c r="CM29" s="116" t="str">
        <f t="shared" si="33"/>
        <v/>
      </c>
      <c r="CN29" s="117"/>
      <c r="CO29" s="117"/>
      <c r="CP29" s="117"/>
      <c r="CQ29" s="116" t="str">
        <f t="shared" si="34"/>
        <v/>
      </c>
      <c r="CR29" s="118"/>
      <c r="CS29" s="114"/>
      <c r="CT29" s="115"/>
      <c r="CU29" s="115"/>
      <c r="CV29" s="116" t="str">
        <f t="shared" si="35"/>
        <v/>
      </c>
      <c r="CW29" s="117"/>
      <c r="CX29" s="117"/>
      <c r="CY29" s="117"/>
      <c r="CZ29" s="116" t="str">
        <f t="shared" si="36"/>
        <v/>
      </c>
      <c r="DA29" s="118"/>
      <c r="DB29" s="114"/>
      <c r="DC29" s="115"/>
      <c r="DD29" s="115"/>
      <c r="DE29" s="116" t="str">
        <f t="shared" si="37"/>
        <v/>
      </c>
      <c r="DF29" s="117"/>
      <c r="DG29" s="117"/>
      <c r="DH29" s="117"/>
      <c r="DI29" s="116" t="str">
        <f t="shared" si="38"/>
        <v/>
      </c>
      <c r="DJ29" s="118"/>
      <c r="DK29" s="114"/>
      <c r="DL29" s="115"/>
      <c r="DM29" s="115"/>
      <c r="DN29" s="116" t="str">
        <f t="shared" si="39"/>
        <v/>
      </c>
      <c r="DO29" s="117"/>
      <c r="DP29" s="117"/>
      <c r="DQ29" s="117"/>
      <c r="DR29" s="116" t="str">
        <f t="shared" si="40"/>
        <v/>
      </c>
      <c r="DS29" s="118"/>
      <c r="DT29" s="114"/>
      <c r="DU29" s="115"/>
      <c r="DV29" s="115"/>
      <c r="DW29" s="116" t="str">
        <f t="shared" si="41"/>
        <v/>
      </c>
      <c r="DX29" s="117"/>
      <c r="DY29" s="117"/>
      <c r="DZ29" s="117"/>
      <c r="EA29" s="116" t="str">
        <f t="shared" si="42"/>
        <v/>
      </c>
      <c r="EB29" s="118"/>
      <c r="EF29" s="119">
        <f t="shared" si="43"/>
        <v>0</v>
      </c>
      <c r="EG29" s="119">
        <f t="shared" si="44"/>
        <v>0</v>
      </c>
      <c r="EH29" s="119">
        <f t="shared" si="45"/>
        <v>0</v>
      </c>
    </row>
    <row r="30" spans="1:138" s="107" customFormat="1" ht="42.6" customHeight="1">
      <c r="A30" s="120" t="s">
        <v>568</v>
      </c>
      <c r="B30" s="109" t="str">
        <f>IF(INDEX('1. Informations administratives'!A32:J67,MATCH(A30,'1. Informations administratives'!A32:A67,2),2)&lt;&gt;"",INDEX('1. Informations administratives'!A32:J67,MATCH(A30,'1. Informations administratives'!A32:A67,2),2),"")</f>
        <v/>
      </c>
      <c r="C30" s="110" t="str">
        <f>IF(INDEX('1. Informations administratives'!A32:J67,MATCH(A30,'1. Informations administratives'!A32:A67,2),3)&lt;&gt;"",INDEX('1. Informations administratives'!A32:J67,MATCH(A30,'1. Informations administratives'!A32:A67,2),3),"")</f>
        <v/>
      </c>
      <c r="D30" s="111"/>
      <c r="E30" s="112"/>
      <c r="F30" s="113"/>
      <c r="G30" s="114"/>
      <c r="H30" s="115"/>
      <c r="I30" s="115"/>
      <c r="J30" s="116" t="str">
        <f t="shared" si="15"/>
        <v/>
      </c>
      <c r="K30" s="117"/>
      <c r="L30" s="117"/>
      <c r="M30" s="117"/>
      <c r="N30" s="116" t="str">
        <f t="shared" si="46"/>
        <v/>
      </c>
      <c r="O30" s="118"/>
      <c r="P30" s="114"/>
      <c r="Q30" s="115"/>
      <c r="R30" s="115"/>
      <c r="S30" s="116" t="str">
        <f t="shared" si="17"/>
        <v/>
      </c>
      <c r="T30" s="117"/>
      <c r="U30" s="117"/>
      <c r="V30" s="117"/>
      <c r="W30" s="116" t="str">
        <f t="shared" si="18"/>
        <v/>
      </c>
      <c r="X30" s="118"/>
      <c r="Y30" s="114"/>
      <c r="Z30" s="115"/>
      <c r="AA30" s="115"/>
      <c r="AB30" s="116" t="str">
        <f t="shared" si="19"/>
        <v/>
      </c>
      <c r="AC30" s="117"/>
      <c r="AD30" s="117"/>
      <c r="AE30" s="117"/>
      <c r="AF30" s="116" t="str">
        <f t="shared" si="20"/>
        <v/>
      </c>
      <c r="AG30" s="118"/>
      <c r="AH30" s="114"/>
      <c r="AI30" s="115"/>
      <c r="AJ30" s="115"/>
      <c r="AK30" s="116" t="str">
        <f t="shared" si="21"/>
        <v/>
      </c>
      <c r="AL30" s="117"/>
      <c r="AM30" s="117"/>
      <c r="AN30" s="117"/>
      <c r="AO30" s="116" t="str">
        <f t="shared" si="22"/>
        <v/>
      </c>
      <c r="AP30" s="118"/>
      <c r="AQ30" s="114"/>
      <c r="AR30" s="115"/>
      <c r="AS30" s="115"/>
      <c r="AT30" s="116" t="str">
        <f t="shared" si="23"/>
        <v/>
      </c>
      <c r="AU30" s="117"/>
      <c r="AV30" s="117"/>
      <c r="AW30" s="117"/>
      <c r="AX30" s="116" t="str">
        <f t="shared" si="24"/>
        <v/>
      </c>
      <c r="AY30" s="118"/>
      <c r="AZ30" s="114"/>
      <c r="BA30" s="115"/>
      <c r="BB30" s="115"/>
      <c r="BC30" s="116" t="str">
        <f t="shared" si="25"/>
        <v/>
      </c>
      <c r="BD30" s="117"/>
      <c r="BE30" s="117"/>
      <c r="BF30" s="117"/>
      <c r="BG30" s="116" t="str">
        <f t="shared" si="26"/>
        <v/>
      </c>
      <c r="BH30" s="118"/>
      <c r="BI30" s="114"/>
      <c r="BJ30" s="115"/>
      <c r="BK30" s="115"/>
      <c r="BL30" s="116" t="str">
        <f t="shared" si="27"/>
        <v/>
      </c>
      <c r="BM30" s="117"/>
      <c r="BN30" s="117"/>
      <c r="BO30" s="117"/>
      <c r="BP30" s="116" t="str">
        <f t="shared" si="28"/>
        <v/>
      </c>
      <c r="BQ30" s="118"/>
      <c r="BR30" s="114"/>
      <c r="BS30" s="115"/>
      <c r="BT30" s="115"/>
      <c r="BU30" s="116" t="str">
        <f t="shared" si="29"/>
        <v/>
      </c>
      <c r="BV30" s="117"/>
      <c r="BW30" s="117"/>
      <c r="BX30" s="117"/>
      <c r="BY30" s="116" t="str">
        <f t="shared" si="30"/>
        <v/>
      </c>
      <c r="BZ30" s="118"/>
      <c r="CA30" s="114"/>
      <c r="CB30" s="115"/>
      <c r="CC30" s="115"/>
      <c r="CD30" s="116" t="str">
        <f t="shared" si="31"/>
        <v/>
      </c>
      <c r="CE30" s="117"/>
      <c r="CF30" s="117"/>
      <c r="CG30" s="117"/>
      <c r="CH30" s="116" t="str">
        <f t="shared" si="32"/>
        <v/>
      </c>
      <c r="CI30" s="118"/>
      <c r="CJ30" s="114"/>
      <c r="CK30" s="115"/>
      <c r="CL30" s="115"/>
      <c r="CM30" s="116" t="str">
        <f t="shared" si="33"/>
        <v/>
      </c>
      <c r="CN30" s="117"/>
      <c r="CO30" s="117"/>
      <c r="CP30" s="117"/>
      <c r="CQ30" s="116" t="str">
        <f t="shared" si="34"/>
        <v/>
      </c>
      <c r="CR30" s="118"/>
      <c r="CS30" s="114"/>
      <c r="CT30" s="115"/>
      <c r="CU30" s="115"/>
      <c r="CV30" s="116" t="str">
        <f t="shared" si="35"/>
        <v/>
      </c>
      <c r="CW30" s="117"/>
      <c r="CX30" s="117"/>
      <c r="CY30" s="117"/>
      <c r="CZ30" s="116" t="str">
        <f t="shared" si="36"/>
        <v/>
      </c>
      <c r="DA30" s="118"/>
      <c r="DB30" s="114"/>
      <c r="DC30" s="115"/>
      <c r="DD30" s="115"/>
      <c r="DE30" s="116" t="str">
        <f t="shared" si="37"/>
        <v/>
      </c>
      <c r="DF30" s="117"/>
      <c r="DG30" s="117"/>
      <c r="DH30" s="117"/>
      <c r="DI30" s="116" t="str">
        <f t="shared" si="38"/>
        <v/>
      </c>
      <c r="DJ30" s="118"/>
      <c r="DK30" s="114"/>
      <c r="DL30" s="115"/>
      <c r="DM30" s="115"/>
      <c r="DN30" s="116" t="str">
        <f t="shared" si="39"/>
        <v/>
      </c>
      <c r="DO30" s="117"/>
      <c r="DP30" s="117"/>
      <c r="DQ30" s="117"/>
      <c r="DR30" s="116" t="str">
        <f t="shared" si="40"/>
        <v/>
      </c>
      <c r="DS30" s="118"/>
      <c r="DT30" s="114"/>
      <c r="DU30" s="115"/>
      <c r="DV30" s="115"/>
      <c r="DW30" s="116" t="str">
        <f t="shared" si="41"/>
        <v/>
      </c>
      <c r="DX30" s="117"/>
      <c r="DY30" s="117"/>
      <c r="DZ30" s="117"/>
      <c r="EA30" s="116" t="str">
        <f t="shared" si="42"/>
        <v/>
      </c>
      <c r="EB30" s="118"/>
      <c r="EF30" s="119">
        <f t="shared" si="43"/>
        <v>0</v>
      </c>
      <c r="EG30" s="119">
        <f t="shared" si="44"/>
        <v>0</v>
      </c>
      <c r="EH30" s="119">
        <f t="shared" si="45"/>
        <v>0</v>
      </c>
    </row>
    <row r="31" spans="1:138" s="107" customFormat="1" ht="42.6" customHeight="1">
      <c r="A31" s="120" t="s">
        <v>569</v>
      </c>
      <c r="B31" s="109" t="str">
        <f>IF(INDEX('1. Informations administratives'!A33:J68,MATCH(A31,'1. Informations administratives'!A33:A68,2),2)&lt;&gt;"",INDEX('1. Informations administratives'!A33:J68,MATCH(A31,'1. Informations administratives'!A33:A68,2),2),"")</f>
        <v/>
      </c>
      <c r="C31" s="110" t="str">
        <f>IF(INDEX('1. Informations administratives'!A33:J68,MATCH(A31,'1. Informations administratives'!A33:A68,2),3)&lt;&gt;"",INDEX('1. Informations administratives'!A33:J68,MATCH(A31,'1. Informations administratives'!A33:A68,2),3),"")</f>
        <v/>
      </c>
      <c r="D31" s="111"/>
      <c r="E31" s="112"/>
      <c r="F31" s="113"/>
      <c r="G31" s="114"/>
      <c r="H31" s="115"/>
      <c r="I31" s="115"/>
      <c r="J31" s="116" t="str">
        <f t="shared" si="15"/>
        <v/>
      </c>
      <c r="K31" s="117"/>
      <c r="L31" s="117"/>
      <c r="M31" s="117"/>
      <c r="N31" s="116" t="str">
        <f t="shared" si="46"/>
        <v/>
      </c>
      <c r="O31" s="118"/>
      <c r="P31" s="114"/>
      <c r="Q31" s="115"/>
      <c r="R31" s="115"/>
      <c r="S31" s="116" t="str">
        <f t="shared" si="17"/>
        <v/>
      </c>
      <c r="T31" s="117"/>
      <c r="U31" s="117"/>
      <c r="V31" s="117"/>
      <c r="W31" s="116" t="str">
        <f t="shared" si="18"/>
        <v/>
      </c>
      <c r="X31" s="118"/>
      <c r="Y31" s="114"/>
      <c r="Z31" s="115"/>
      <c r="AA31" s="115"/>
      <c r="AB31" s="116" t="str">
        <f t="shared" si="19"/>
        <v/>
      </c>
      <c r="AC31" s="117"/>
      <c r="AD31" s="117"/>
      <c r="AE31" s="117"/>
      <c r="AF31" s="116" t="str">
        <f t="shared" si="20"/>
        <v/>
      </c>
      <c r="AG31" s="118"/>
      <c r="AH31" s="114"/>
      <c r="AI31" s="115"/>
      <c r="AJ31" s="115"/>
      <c r="AK31" s="116" t="str">
        <f t="shared" si="21"/>
        <v/>
      </c>
      <c r="AL31" s="117"/>
      <c r="AM31" s="117"/>
      <c r="AN31" s="117"/>
      <c r="AO31" s="116" t="str">
        <f t="shared" si="22"/>
        <v/>
      </c>
      <c r="AP31" s="118"/>
      <c r="AQ31" s="114"/>
      <c r="AR31" s="115"/>
      <c r="AS31" s="115"/>
      <c r="AT31" s="116" t="str">
        <f t="shared" si="23"/>
        <v/>
      </c>
      <c r="AU31" s="117"/>
      <c r="AV31" s="117"/>
      <c r="AW31" s="117"/>
      <c r="AX31" s="116" t="str">
        <f t="shared" si="24"/>
        <v/>
      </c>
      <c r="AY31" s="118"/>
      <c r="AZ31" s="114"/>
      <c r="BA31" s="115"/>
      <c r="BB31" s="115"/>
      <c r="BC31" s="116" t="str">
        <f t="shared" si="25"/>
        <v/>
      </c>
      <c r="BD31" s="117"/>
      <c r="BE31" s="117"/>
      <c r="BF31" s="117"/>
      <c r="BG31" s="116" t="str">
        <f t="shared" si="26"/>
        <v/>
      </c>
      <c r="BH31" s="118"/>
      <c r="BI31" s="114"/>
      <c r="BJ31" s="115"/>
      <c r="BK31" s="115"/>
      <c r="BL31" s="116" t="str">
        <f t="shared" si="27"/>
        <v/>
      </c>
      <c r="BM31" s="117"/>
      <c r="BN31" s="117"/>
      <c r="BO31" s="117"/>
      <c r="BP31" s="116" t="str">
        <f t="shared" si="28"/>
        <v/>
      </c>
      <c r="BQ31" s="118"/>
      <c r="BR31" s="114"/>
      <c r="BS31" s="115"/>
      <c r="BT31" s="115"/>
      <c r="BU31" s="116" t="str">
        <f t="shared" si="29"/>
        <v/>
      </c>
      <c r="BV31" s="117"/>
      <c r="BW31" s="117"/>
      <c r="BX31" s="117"/>
      <c r="BY31" s="116" t="str">
        <f t="shared" si="30"/>
        <v/>
      </c>
      <c r="BZ31" s="118"/>
      <c r="CA31" s="114"/>
      <c r="CB31" s="115"/>
      <c r="CC31" s="115"/>
      <c r="CD31" s="116" t="str">
        <f t="shared" si="31"/>
        <v/>
      </c>
      <c r="CE31" s="117"/>
      <c r="CF31" s="117"/>
      <c r="CG31" s="117"/>
      <c r="CH31" s="116" t="str">
        <f t="shared" si="32"/>
        <v/>
      </c>
      <c r="CI31" s="118"/>
      <c r="CJ31" s="114"/>
      <c r="CK31" s="115"/>
      <c r="CL31" s="115"/>
      <c r="CM31" s="116" t="str">
        <f t="shared" si="33"/>
        <v/>
      </c>
      <c r="CN31" s="117"/>
      <c r="CO31" s="117"/>
      <c r="CP31" s="117"/>
      <c r="CQ31" s="116" t="str">
        <f t="shared" si="34"/>
        <v/>
      </c>
      <c r="CR31" s="118"/>
      <c r="CS31" s="114"/>
      <c r="CT31" s="115"/>
      <c r="CU31" s="115"/>
      <c r="CV31" s="116" t="str">
        <f t="shared" si="35"/>
        <v/>
      </c>
      <c r="CW31" s="117"/>
      <c r="CX31" s="117"/>
      <c r="CY31" s="117"/>
      <c r="CZ31" s="116" t="str">
        <f t="shared" si="36"/>
        <v/>
      </c>
      <c r="DA31" s="118"/>
      <c r="DB31" s="114"/>
      <c r="DC31" s="115"/>
      <c r="DD31" s="115"/>
      <c r="DE31" s="116" t="str">
        <f t="shared" si="37"/>
        <v/>
      </c>
      <c r="DF31" s="117"/>
      <c r="DG31" s="117"/>
      <c r="DH31" s="117"/>
      <c r="DI31" s="116" t="str">
        <f t="shared" si="38"/>
        <v/>
      </c>
      <c r="DJ31" s="118"/>
      <c r="DK31" s="114"/>
      <c r="DL31" s="115"/>
      <c r="DM31" s="115"/>
      <c r="DN31" s="116" t="str">
        <f t="shared" si="39"/>
        <v/>
      </c>
      <c r="DO31" s="117"/>
      <c r="DP31" s="117"/>
      <c r="DQ31" s="117"/>
      <c r="DR31" s="116" t="str">
        <f t="shared" si="40"/>
        <v/>
      </c>
      <c r="DS31" s="118"/>
      <c r="DT31" s="114"/>
      <c r="DU31" s="115"/>
      <c r="DV31" s="115"/>
      <c r="DW31" s="116" t="str">
        <f t="shared" si="41"/>
        <v/>
      </c>
      <c r="DX31" s="117"/>
      <c r="DY31" s="117"/>
      <c r="DZ31" s="117"/>
      <c r="EA31" s="116" t="str">
        <f t="shared" si="42"/>
        <v/>
      </c>
      <c r="EB31" s="118"/>
      <c r="EF31" s="119">
        <f t="shared" si="43"/>
        <v>0</v>
      </c>
      <c r="EG31" s="119">
        <f t="shared" si="44"/>
        <v>0</v>
      </c>
      <c r="EH31" s="119">
        <f t="shared" si="45"/>
        <v>0</v>
      </c>
    </row>
    <row r="32" spans="1:138" s="107" customFormat="1" ht="42.6" customHeight="1">
      <c r="A32" s="120" t="s">
        <v>570</v>
      </c>
      <c r="B32" s="109" t="str">
        <f>IF(INDEX('1. Informations administratives'!A34:J69,MATCH(A32,'1. Informations administratives'!A34:A69,2),2)&lt;&gt;"",INDEX('1. Informations administratives'!A34:J69,MATCH(A32,'1. Informations administratives'!A34:A69,2),2),"")</f>
        <v/>
      </c>
      <c r="C32" s="110" t="str">
        <f>IF(INDEX('1. Informations administratives'!A34:J69,MATCH(A32,'1. Informations administratives'!A34:A69,2),3)&lt;&gt;"",INDEX('1. Informations administratives'!A34:J69,MATCH(A32,'1. Informations administratives'!A34:A69,2),3),"")</f>
        <v/>
      </c>
      <c r="D32" s="111"/>
      <c r="E32" s="112"/>
      <c r="F32" s="113"/>
      <c r="G32" s="114"/>
      <c r="H32" s="115"/>
      <c r="I32" s="115"/>
      <c r="J32" s="116" t="str">
        <f t="shared" si="15"/>
        <v/>
      </c>
      <c r="K32" s="117"/>
      <c r="L32" s="117"/>
      <c r="M32" s="117"/>
      <c r="N32" s="116" t="str">
        <f t="shared" si="46"/>
        <v/>
      </c>
      <c r="O32" s="118"/>
      <c r="P32" s="114"/>
      <c r="Q32" s="115"/>
      <c r="R32" s="115"/>
      <c r="S32" s="116" t="str">
        <f t="shared" si="17"/>
        <v/>
      </c>
      <c r="T32" s="117"/>
      <c r="U32" s="117"/>
      <c r="V32" s="117"/>
      <c r="W32" s="116" t="str">
        <f t="shared" si="18"/>
        <v/>
      </c>
      <c r="X32" s="118"/>
      <c r="Y32" s="114"/>
      <c r="Z32" s="115"/>
      <c r="AA32" s="115"/>
      <c r="AB32" s="116" t="str">
        <f t="shared" si="19"/>
        <v/>
      </c>
      <c r="AC32" s="117"/>
      <c r="AD32" s="117"/>
      <c r="AE32" s="117"/>
      <c r="AF32" s="116" t="str">
        <f t="shared" si="20"/>
        <v/>
      </c>
      <c r="AG32" s="118"/>
      <c r="AH32" s="114"/>
      <c r="AI32" s="115"/>
      <c r="AJ32" s="115"/>
      <c r="AK32" s="116" t="str">
        <f t="shared" si="21"/>
        <v/>
      </c>
      <c r="AL32" s="117"/>
      <c r="AM32" s="117"/>
      <c r="AN32" s="117"/>
      <c r="AO32" s="116" t="str">
        <f t="shared" si="22"/>
        <v/>
      </c>
      <c r="AP32" s="118"/>
      <c r="AQ32" s="114"/>
      <c r="AR32" s="115"/>
      <c r="AS32" s="115"/>
      <c r="AT32" s="116" t="str">
        <f t="shared" si="23"/>
        <v/>
      </c>
      <c r="AU32" s="117"/>
      <c r="AV32" s="117"/>
      <c r="AW32" s="117"/>
      <c r="AX32" s="116" t="str">
        <f t="shared" si="24"/>
        <v/>
      </c>
      <c r="AY32" s="118"/>
      <c r="AZ32" s="114"/>
      <c r="BA32" s="115"/>
      <c r="BB32" s="115"/>
      <c r="BC32" s="116" t="str">
        <f t="shared" si="25"/>
        <v/>
      </c>
      <c r="BD32" s="117"/>
      <c r="BE32" s="117"/>
      <c r="BF32" s="117"/>
      <c r="BG32" s="116" t="str">
        <f t="shared" si="26"/>
        <v/>
      </c>
      <c r="BH32" s="118"/>
      <c r="BI32" s="114"/>
      <c r="BJ32" s="115"/>
      <c r="BK32" s="115"/>
      <c r="BL32" s="116" t="str">
        <f t="shared" si="27"/>
        <v/>
      </c>
      <c r="BM32" s="117"/>
      <c r="BN32" s="117"/>
      <c r="BO32" s="117"/>
      <c r="BP32" s="116" t="str">
        <f t="shared" si="28"/>
        <v/>
      </c>
      <c r="BQ32" s="118"/>
      <c r="BR32" s="114"/>
      <c r="BS32" s="115"/>
      <c r="BT32" s="115"/>
      <c r="BU32" s="116" t="str">
        <f t="shared" si="29"/>
        <v/>
      </c>
      <c r="BV32" s="117"/>
      <c r="BW32" s="117"/>
      <c r="BX32" s="117"/>
      <c r="BY32" s="116" t="str">
        <f t="shared" si="30"/>
        <v/>
      </c>
      <c r="BZ32" s="118"/>
      <c r="CA32" s="114"/>
      <c r="CB32" s="115"/>
      <c r="CC32" s="115"/>
      <c r="CD32" s="116" t="str">
        <f t="shared" si="31"/>
        <v/>
      </c>
      <c r="CE32" s="117"/>
      <c r="CF32" s="117"/>
      <c r="CG32" s="117"/>
      <c r="CH32" s="116" t="str">
        <f t="shared" si="32"/>
        <v/>
      </c>
      <c r="CI32" s="118"/>
      <c r="CJ32" s="114"/>
      <c r="CK32" s="115"/>
      <c r="CL32" s="115"/>
      <c r="CM32" s="116" t="str">
        <f t="shared" si="33"/>
        <v/>
      </c>
      <c r="CN32" s="117"/>
      <c r="CO32" s="117"/>
      <c r="CP32" s="117"/>
      <c r="CQ32" s="116" t="str">
        <f t="shared" si="34"/>
        <v/>
      </c>
      <c r="CR32" s="118"/>
      <c r="CS32" s="114"/>
      <c r="CT32" s="115"/>
      <c r="CU32" s="115"/>
      <c r="CV32" s="116" t="str">
        <f t="shared" si="35"/>
        <v/>
      </c>
      <c r="CW32" s="117"/>
      <c r="CX32" s="117"/>
      <c r="CY32" s="117"/>
      <c r="CZ32" s="116" t="str">
        <f t="shared" si="36"/>
        <v/>
      </c>
      <c r="DA32" s="118"/>
      <c r="DB32" s="114"/>
      <c r="DC32" s="115"/>
      <c r="DD32" s="115"/>
      <c r="DE32" s="116" t="str">
        <f t="shared" si="37"/>
        <v/>
      </c>
      <c r="DF32" s="117"/>
      <c r="DG32" s="117"/>
      <c r="DH32" s="117"/>
      <c r="DI32" s="116" t="str">
        <f t="shared" si="38"/>
        <v/>
      </c>
      <c r="DJ32" s="118"/>
      <c r="DK32" s="114"/>
      <c r="DL32" s="115"/>
      <c r="DM32" s="115"/>
      <c r="DN32" s="116" t="str">
        <f t="shared" si="39"/>
        <v/>
      </c>
      <c r="DO32" s="117"/>
      <c r="DP32" s="117"/>
      <c r="DQ32" s="117"/>
      <c r="DR32" s="116" t="str">
        <f t="shared" si="40"/>
        <v/>
      </c>
      <c r="DS32" s="118"/>
      <c r="DT32" s="114"/>
      <c r="DU32" s="115"/>
      <c r="DV32" s="115"/>
      <c r="DW32" s="116" t="str">
        <f t="shared" si="41"/>
        <v/>
      </c>
      <c r="DX32" s="117"/>
      <c r="DY32" s="117"/>
      <c r="DZ32" s="117"/>
      <c r="EA32" s="116" t="str">
        <f t="shared" si="42"/>
        <v/>
      </c>
      <c r="EB32" s="118"/>
      <c r="EF32" s="119">
        <f t="shared" si="43"/>
        <v>0</v>
      </c>
      <c r="EG32" s="119">
        <f t="shared" si="44"/>
        <v>0</v>
      </c>
      <c r="EH32" s="119">
        <f t="shared" si="45"/>
        <v>0</v>
      </c>
    </row>
    <row r="33" spans="1:139" s="107" customFormat="1" ht="42.6" customHeight="1">
      <c r="A33" s="120" t="s">
        <v>571</v>
      </c>
      <c r="B33" s="109" t="str">
        <f>IF(INDEX('1. Informations administratives'!A35:J70,MATCH(A33,'1. Informations administratives'!A35:A70,2),2)&lt;&gt;"",INDEX('1. Informations administratives'!A35:J70,MATCH(A33,'1. Informations administratives'!A35:A70,2),2),"")</f>
        <v/>
      </c>
      <c r="C33" s="110" t="str">
        <f>IF(INDEX('1. Informations administratives'!A35:J70,MATCH(A33,'1. Informations administratives'!A35:A70,2),3)&lt;&gt;"",INDEX('1. Informations administratives'!A35:J70,MATCH(A33,'1. Informations administratives'!A35:A70,2),3),"")</f>
        <v/>
      </c>
      <c r="D33" s="111"/>
      <c r="E33" s="112"/>
      <c r="F33" s="113"/>
      <c r="G33" s="114"/>
      <c r="H33" s="115"/>
      <c r="I33" s="115"/>
      <c r="J33" s="116" t="str">
        <f t="shared" si="15"/>
        <v/>
      </c>
      <c r="K33" s="117"/>
      <c r="L33" s="117"/>
      <c r="M33" s="117"/>
      <c r="N33" s="116" t="str">
        <f t="shared" si="46"/>
        <v/>
      </c>
      <c r="O33" s="118"/>
      <c r="P33" s="114"/>
      <c r="Q33" s="115"/>
      <c r="R33" s="115"/>
      <c r="S33" s="116" t="str">
        <f t="shared" si="17"/>
        <v/>
      </c>
      <c r="T33" s="117"/>
      <c r="U33" s="117"/>
      <c r="V33" s="117"/>
      <c r="W33" s="116" t="str">
        <f t="shared" si="18"/>
        <v/>
      </c>
      <c r="X33" s="118"/>
      <c r="Y33" s="114"/>
      <c r="Z33" s="115"/>
      <c r="AA33" s="115"/>
      <c r="AB33" s="116" t="str">
        <f t="shared" si="19"/>
        <v/>
      </c>
      <c r="AC33" s="117"/>
      <c r="AD33" s="117"/>
      <c r="AE33" s="117"/>
      <c r="AF33" s="116" t="str">
        <f t="shared" si="20"/>
        <v/>
      </c>
      <c r="AG33" s="118"/>
      <c r="AH33" s="114"/>
      <c r="AI33" s="115"/>
      <c r="AJ33" s="115"/>
      <c r="AK33" s="116" t="str">
        <f t="shared" si="21"/>
        <v/>
      </c>
      <c r="AL33" s="117"/>
      <c r="AM33" s="117"/>
      <c r="AN33" s="117"/>
      <c r="AO33" s="116" t="str">
        <f t="shared" si="22"/>
        <v/>
      </c>
      <c r="AP33" s="118"/>
      <c r="AQ33" s="114"/>
      <c r="AR33" s="115"/>
      <c r="AS33" s="115"/>
      <c r="AT33" s="116" t="str">
        <f t="shared" si="23"/>
        <v/>
      </c>
      <c r="AU33" s="117"/>
      <c r="AV33" s="117"/>
      <c r="AW33" s="117"/>
      <c r="AX33" s="116" t="str">
        <f t="shared" si="24"/>
        <v/>
      </c>
      <c r="AY33" s="118"/>
      <c r="AZ33" s="114"/>
      <c r="BA33" s="115"/>
      <c r="BB33" s="115"/>
      <c r="BC33" s="116" t="str">
        <f t="shared" si="25"/>
        <v/>
      </c>
      <c r="BD33" s="117"/>
      <c r="BE33" s="117"/>
      <c r="BF33" s="117"/>
      <c r="BG33" s="116" t="str">
        <f t="shared" si="26"/>
        <v/>
      </c>
      <c r="BH33" s="118"/>
      <c r="BI33" s="114"/>
      <c r="BJ33" s="115"/>
      <c r="BK33" s="115"/>
      <c r="BL33" s="116" t="str">
        <f t="shared" si="27"/>
        <v/>
      </c>
      <c r="BM33" s="117"/>
      <c r="BN33" s="117"/>
      <c r="BO33" s="117"/>
      <c r="BP33" s="116" t="str">
        <f t="shared" si="28"/>
        <v/>
      </c>
      <c r="BQ33" s="118"/>
      <c r="BR33" s="114"/>
      <c r="BS33" s="115"/>
      <c r="BT33" s="115"/>
      <c r="BU33" s="116" t="str">
        <f t="shared" si="29"/>
        <v/>
      </c>
      <c r="BV33" s="117"/>
      <c r="BW33" s="117"/>
      <c r="BX33" s="117"/>
      <c r="BY33" s="116" t="str">
        <f t="shared" si="30"/>
        <v/>
      </c>
      <c r="BZ33" s="118"/>
      <c r="CA33" s="114"/>
      <c r="CB33" s="115"/>
      <c r="CC33" s="115"/>
      <c r="CD33" s="116" t="str">
        <f t="shared" si="31"/>
        <v/>
      </c>
      <c r="CE33" s="117"/>
      <c r="CF33" s="117"/>
      <c r="CG33" s="117"/>
      <c r="CH33" s="116" t="str">
        <f t="shared" si="32"/>
        <v/>
      </c>
      <c r="CI33" s="118"/>
      <c r="CJ33" s="114"/>
      <c r="CK33" s="115"/>
      <c r="CL33" s="115"/>
      <c r="CM33" s="116" t="str">
        <f t="shared" si="33"/>
        <v/>
      </c>
      <c r="CN33" s="117"/>
      <c r="CO33" s="117"/>
      <c r="CP33" s="117"/>
      <c r="CQ33" s="116" t="str">
        <f t="shared" si="34"/>
        <v/>
      </c>
      <c r="CR33" s="118"/>
      <c r="CS33" s="114"/>
      <c r="CT33" s="115"/>
      <c r="CU33" s="115"/>
      <c r="CV33" s="116" t="str">
        <f t="shared" si="35"/>
        <v/>
      </c>
      <c r="CW33" s="117"/>
      <c r="CX33" s="117"/>
      <c r="CY33" s="117"/>
      <c r="CZ33" s="116" t="str">
        <f t="shared" si="36"/>
        <v/>
      </c>
      <c r="DA33" s="118"/>
      <c r="DB33" s="114"/>
      <c r="DC33" s="115"/>
      <c r="DD33" s="115"/>
      <c r="DE33" s="116" t="str">
        <f t="shared" si="37"/>
        <v/>
      </c>
      <c r="DF33" s="117"/>
      <c r="DG33" s="117"/>
      <c r="DH33" s="117"/>
      <c r="DI33" s="116" t="str">
        <f t="shared" si="38"/>
        <v/>
      </c>
      <c r="DJ33" s="118"/>
      <c r="DK33" s="114"/>
      <c r="DL33" s="115"/>
      <c r="DM33" s="115"/>
      <c r="DN33" s="116" t="str">
        <f t="shared" si="39"/>
        <v/>
      </c>
      <c r="DO33" s="117"/>
      <c r="DP33" s="117"/>
      <c r="DQ33" s="117"/>
      <c r="DR33" s="116" t="str">
        <f t="shared" si="40"/>
        <v/>
      </c>
      <c r="DS33" s="118"/>
      <c r="DT33" s="114"/>
      <c r="DU33" s="115"/>
      <c r="DV33" s="115"/>
      <c r="DW33" s="116" t="str">
        <f t="shared" si="41"/>
        <v/>
      </c>
      <c r="DX33" s="117"/>
      <c r="DY33" s="117"/>
      <c r="DZ33" s="117"/>
      <c r="EA33" s="116" t="str">
        <f t="shared" si="42"/>
        <v/>
      </c>
      <c r="EB33" s="118"/>
      <c r="EF33" s="119">
        <f t="shared" si="43"/>
        <v>0</v>
      </c>
      <c r="EG33" s="119">
        <f t="shared" si="44"/>
        <v>0</v>
      </c>
      <c r="EH33" s="119">
        <f t="shared" si="45"/>
        <v>0</v>
      </c>
    </row>
    <row r="34" spans="1:139" s="107" customFormat="1" ht="42.6" customHeight="1">
      <c r="A34" s="120" t="s">
        <v>572</v>
      </c>
      <c r="B34" s="109" t="str">
        <f>IF(INDEX('1. Informations administratives'!A36:J71,MATCH(A34,'1. Informations administratives'!A36:A71,2),2)&lt;&gt;"",INDEX('1. Informations administratives'!A36:J71,MATCH(A34,'1. Informations administratives'!A36:A71,2),2),"")</f>
        <v/>
      </c>
      <c r="C34" s="110" t="str">
        <f>IF(INDEX('1. Informations administratives'!A36:J71,MATCH(A34,'1. Informations administratives'!A36:A71,2),3)&lt;&gt;"",INDEX('1. Informations administratives'!A36:J71,MATCH(A34,'1. Informations administratives'!A36:A71,2),3),"")</f>
        <v/>
      </c>
      <c r="D34" s="111"/>
      <c r="E34" s="112"/>
      <c r="F34" s="113"/>
      <c r="G34" s="114"/>
      <c r="H34" s="115"/>
      <c r="I34" s="115"/>
      <c r="J34" s="116" t="str">
        <f t="shared" si="15"/>
        <v/>
      </c>
      <c r="K34" s="117"/>
      <c r="L34" s="117"/>
      <c r="M34" s="117"/>
      <c r="N34" s="116" t="str">
        <f t="shared" si="46"/>
        <v/>
      </c>
      <c r="O34" s="118"/>
      <c r="P34" s="114"/>
      <c r="Q34" s="115"/>
      <c r="R34" s="115"/>
      <c r="S34" s="116" t="str">
        <f t="shared" si="17"/>
        <v/>
      </c>
      <c r="T34" s="117"/>
      <c r="U34" s="117"/>
      <c r="V34" s="117"/>
      <c r="W34" s="116" t="str">
        <f t="shared" si="18"/>
        <v/>
      </c>
      <c r="X34" s="118"/>
      <c r="Y34" s="114"/>
      <c r="Z34" s="115"/>
      <c r="AA34" s="115"/>
      <c r="AB34" s="116" t="str">
        <f t="shared" si="19"/>
        <v/>
      </c>
      <c r="AC34" s="117"/>
      <c r="AD34" s="117"/>
      <c r="AE34" s="117"/>
      <c r="AF34" s="116" t="str">
        <f t="shared" si="20"/>
        <v/>
      </c>
      <c r="AG34" s="118"/>
      <c r="AH34" s="114"/>
      <c r="AI34" s="115"/>
      <c r="AJ34" s="115"/>
      <c r="AK34" s="116" t="str">
        <f t="shared" si="21"/>
        <v/>
      </c>
      <c r="AL34" s="117"/>
      <c r="AM34" s="117"/>
      <c r="AN34" s="117"/>
      <c r="AO34" s="116" t="str">
        <f t="shared" si="22"/>
        <v/>
      </c>
      <c r="AP34" s="118"/>
      <c r="AQ34" s="114"/>
      <c r="AR34" s="115"/>
      <c r="AS34" s="115"/>
      <c r="AT34" s="116" t="str">
        <f t="shared" si="23"/>
        <v/>
      </c>
      <c r="AU34" s="117"/>
      <c r="AV34" s="117"/>
      <c r="AW34" s="117"/>
      <c r="AX34" s="116" t="str">
        <f t="shared" si="24"/>
        <v/>
      </c>
      <c r="AY34" s="118"/>
      <c r="AZ34" s="114"/>
      <c r="BA34" s="115"/>
      <c r="BB34" s="115"/>
      <c r="BC34" s="116" t="str">
        <f t="shared" si="25"/>
        <v/>
      </c>
      <c r="BD34" s="117"/>
      <c r="BE34" s="117"/>
      <c r="BF34" s="117"/>
      <c r="BG34" s="116" t="str">
        <f t="shared" si="26"/>
        <v/>
      </c>
      <c r="BH34" s="118"/>
      <c r="BI34" s="114"/>
      <c r="BJ34" s="115"/>
      <c r="BK34" s="115"/>
      <c r="BL34" s="116" t="str">
        <f t="shared" si="27"/>
        <v/>
      </c>
      <c r="BM34" s="117"/>
      <c r="BN34" s="117"/>
      <c r="BO34" s="117"/>
      <c r="BP34" s="116" t="str">
        <f t="shared" si="28"/>
        <v/>
      </c>
      <c r="BQ34" s="118"/>
      <c r="BR34" s="114"/>
      <c r="BS34" s="115"/>
      <c r="BT34" s="115"/>
      <c r="BU34" s="116" t="str">
        <f t="shared" si="29"/>
        <v/>
      </c>
      <c r="BV34" s="117"/>
      <c r="BW34" s="117"/>
      <c r="BX34" s="117"/>
      <c r="BY34" s="116" t="str">
        <f t="shared" si="30"/>
        <v/>
      </c>
      <c r="BZ34" s="118"/>
      <c r="CA34" s="114"/>
      <c r="CB34" s="115"/>
      <c r="CC34" s="115"/>
      <c r="CD34" s="116" t="str">
        <f t="shared" si="31"/>
        <v/>
      </c>
      <c r="CE34" s="117"/>
      <c r="CF34" s="117"/>
      <c r="CG34" s="117"/>
      <c r="CH34" s="116" t="str">
        <f t="shared" si="32"/>
        <v/>
      </c>
      <c r="CI34" s="118"/>
      <c r="CJ34" s="114"/>
      <c r="CK34" s="115"/>
      <c r="CL34" s="115"/>
      <c r="CM34" s="116" t="str">
        <f t="shared" si="33"/>
        <v/>
      </c>
      <c r="CN34" s="117"/>
      <c r="CO34" s="117"/>
      <c r="CP34" s="117"/>
      <c r="CQ34" s="116" t="str">
        <f t="shared" si="34"/>
        <v/>
      </c>
      <c r="CR34" s="118"/>
      <c r="CS34" s="114"/>
      <c r="CT34" s="115"/>
      <c r="CU34" s="115"/>
      <c r="CV34" s="116" t="str">
        <f t="shared" si="35"/>
        <v/>
      </c>
      <c r="CW34" s="117"/>
      <c r="CX34" s="117"/>
      <c r="CY34" s="117"/>
      <c r="CZ34" s="116" t="str">
        <f t="shared" si="36"/>
        <v/>
      </c>
      <c r="DA34" s="118"/>
      <c r="DB34" s="114"/>
      <c r="DC34" s="115"/>
      <c r="DD34" s="115"/>
      <c r="DE34" s="116" t="str">
        <f t="shared" si="37"/>
        <v/>
      </c>
      <c r="DF34" s="117"/>
      <c r="DG34" s="117"/>
      <c r="DH34" s="117"/>
      <c r="DI34" s="116" t="str">
        <f t="shared" si="38"/>
        <v/>
      </c>
      <c r="DJ34" s="118"/>
      <c r="DK34" s="114"/>
      <c r="DL34" s="115"/>
      <c r="DM34" s="115"/>
      <c r="DN34" s="116" t="str">
        <f t="shared" si="39"/>
        <v/>
      </c>
      <c r="DO34" s="117"/>
      <c r="DP34" s="117"/>
      <c r="DQ34" s="117"/>
      <c r="DR34" s="116" t="str">
        <f t="shared" si="40"/>
        <v/>
      </c>
      <c r="DS34" s="118"/>
      <c r="DT34" s="114"/>
      <c r="DU34" s="115"/>
      <c r="DV34" s="115"/>
      <c r="DW34" s="116" t="str">
        <f t="shared" si="41"/>
        <v/>
      </c>
      <c r="DX34" s="117"/>
      <c r="DY34" s="117"/>
      <c r="DZ34" s="117"/>
      <c r="EA34" s="116" t="str">
        <f t="shared" si="42"/>
        <v/>
      </c>
      <c r="EB34" s="118"/>
      <c r="EF34" s="119">
        <f t="shared" si="43"/>
        <v>0</v>
      </c>
      <c r="EG34" s="119">
        <f t="shared" si="44"/>
        <v>0</v>
      </c>
      <c r="EH34" s="119">
        <f t="shared" si="45"/>
        <v>0</v>
      </c>
    </row>
    <row r="35" spans="1:139" s="107" customFormat="1" ht="42.6" customHeight="1">
      <c r="A35" s="120" t="s">
        <v>573</v>
      </c>
      <c r="B35" s="109" t="str">
        <f>IF(INDEX('1. Informations administratives'!A37:J72,MATCH(A35,'1. Informations administratives'!A37:A72,2),2)&lt;&gt;"",INDEX('1. Informations administratives'!A37:J72,MATCH(A35,'1. Informations administratives'!A37:A72,2),2),"")</f>
        <v/>
      </c>
      <c r="C35" s="110" t="str">
        <f>IF(INDEX('1. Informations administratives'!A37:J72,MATCH(A35,'1. Informations administratives'!A37:A72,2),3)&lt;&gt;"",INDEX('1. Informations administratives'!A37:J72,MATCH(A35,'1. Informations administratives'!A37:A72,2),3),"")</f>
        <v/>
      </c>
      <c r="D35" s="111"/>
      <c r="E35" s="112"/>
      <c r="F35" s="113"/>
      <c r="G35" s="114"/>
      <c r="H35" s="115"/>
      <c r="I35" s="115"/>
      <c r="J35" s="116" t="str">
        <f t="shared" si="15"/>
        <v/>
      </c>
      <c r="K35" s="117"/>
      <c r="L35" s="117"/>
      <c r="M35" s="117"/>
      <c r="N35" s="116" t="str">
        <f t="shared" si="46"/>
        <v/>
      </c>
      <c r="O35" s="118"/>
      <c r="P35" s="114"/>
      <c r="Q35" s="115"/>
      <c r="R35" s="115"/>
      <c r="S35" s="116" t="str">
        <f t="shared" si="17"/>
        <v/>
      </c>
      <c r="T35" s="117"/>
      <c r="U35" s="117"/>
      <c r="V35" s="117"/>
      <c r="W35" s="116" t="str">
        <f t="shared" si="18"/>
        <v/>
      </c>
      <c r="X35" s="118"/>
      <c r="Y35" s="114"/>
      <c r="Z35" s="115"/>
      <c r="AA35" s="115"/>
      <c r="AB35" s="116" t="str">
        <f t="shared" si="19"/>
        <v/>
      </c>
      <c r="AC35" s="117"/>
      <c r="AD35" s="117"/>
      <c r="AE35" s="117"/>
      <c r="AF35" s="116" t="str">
        <f t="shared" si="20"/>
        <v/>
      </c>
      <c r="AG35" s="118"/>
      <c r="AH35" s="114"/>
      <c r="AI35" s="115"/>
      <c r="AJ35" s="115"/>
      <c r="AK35" s="116" t="str">
        <f t="shared" si="21"/>
        <v/>
      </c>
      <c r="AL35" s="117"/>
      <c r="AM35" s="117"/>
      <c r="AN35" s="117"/>
      <c r="AO35" s="116" t="str">
        <f t="shared" si="22"/>
        <v/>
      </c>
      <c r="AP35" s="118"/>
      <c r="AQ35" s="114"/>
      <c r="AR35" s="115"/>
      <c r="AS35" s="115"/>
      <c r="AT35" s="116" t="str">
        <f t="shared" si="23"/>
        <v/>
      </c>
      <c r="AU35" s="117"/>
      <c r="AV35" s="117"/>
      <c r="AW35" s="117"/>
      <c r="AX35" s="116" t="str">
        <f t="shared" si="24"/>
        <v/>
      </c>
      <c r="AY35" s="118"/>
      <c r="AZ35" s="114"/>
      <c r="BA35" s="115"/>
      <c r="BB35" s="115"/>
      <c r="BC35" s="116" t="str">
        <f t="shared" si="25"/>
        <v/>
      </c>
      <c r="BD35" s="117"/>
      <c r="BE35" s="117"/>
      <c r="BF35" s="117"/>
      <c r="BG35" s="116" t="str">
        <f t="shared" si="26"/>
        <v/>
      </c>
      <c r="BH35" s="118"/>
      <c r="BI35" s="114"/>
      <c r="BJ35" s="115"/>
      <c r="BK35" s="115"/>
      <c r="BL35" s="116" t="str">
        <f t="shared" si="27"/>
        <v/>
      </c>
      <c r="BM35" s="117"/>
      <c r="BN35" s="117"/>
      <c r="BO35" s="117"/>
      <c r="BP35" s="116" t="str">
        <f t="shared" si="28"/>
        <v/>
      </c>
      <c r="BQ35" s="118"/>
      <c r="BR35" s="114"/>
      <c r="BS35" s="115"/>
      <c r="BT35" s="115"/>
      <c r="BU35" s="116" t="str">
        <f t="shared" si="29"/>
        <v/>
      </c>
      <c r="BV35" s="117"/>
      <c r="BW35" s="117"/>
      <c r="BX35" s="117"/>
      <c r="BY35" s="116" t="str">
        <f t="shared" si="30"/>
        <v/>
      </c>
      <c r="BZ35" s="118"/>
      <c r="CA35" s="114"/>
      <c r="CB35" s="115"/>
      <c r="CC35" s="115"/>
      <c r="CD35" s="116" t="str">
        <f t="shared" si="31"/>
        <v/>
      </c>
      <c r="CE35" s="117"/>
      <c r="CF35" s="117"/>
      <c r="CG35" s="117"/>
      <c r="CH35" s="116" t="str">
        <f t="shared" si="32"/>
        <v/>
      </c>
      <c r="CI35" s="118"/>
      <c r="CJ35" s="114"/>
      <c r="CK35" s="115"/>
      <c r="CL35" s="115"/>
      <c r="CM35" s="116" t="str">
        <f t="shared" si="33"/>
        <v/>
      </c>
      <c r="CN35" s="117"/>
      <c r="CO35" s="117"/>
      <c r="CP35" s="117"/>
      <c r="CQ35" s="116" t="str">
        <f t="shared" si="34"/>
        <v/>
      </c>
      <c r="CR35" s="118"/>
      <c r="CS35" s="114"/>
      <c r="CT35" s="115"/>
      <c r="CU35" s="115"/>
      <c r="CV35" s="116" t="str">
        <f t="shared" si="35"/>
        <v/>
      </c>
      <c r="CW35" s="117"/>
      <c r="CX35" s="117"/>
      <c r="CY35" s="117"/>
      <c r="CZ35" s="116" t="str">
        <f t="shared" si="36"/>
        <v/>
      </c>
      <c r="DA35" s="118"/>
      <c r="DB35" s="114"/>
      <c r="DC35" s="115"/>
      <c r="DD35" s="115"/>
      <c r="DE35" s="116" t="str">
        <f t="shared" si="37"/>
        <v/>
      </c>
      <c r="DF35" s="117"/>
      <c r="DG35" s="117"/>
      <c r="DH35" s="117"/>
      <c r="DI35" s="116" t="str">
        <f t="shared" si="38"/>
        <v/>
      </c>
      <c r="DJ35" s="118"/>
      <c r="DK35" s="114"/>
      <c r="DL35" s="115"/>
      <c r="DM35" s="115"/>
      <c r="DN35" s="116" t="str">
        <f t="shared" si="39"/>
        <v/>
      </c>
      <c r="DO35" s="117"/>
      <c r="DP35" s="117"/>
      <c r="DQ35" s="117"/>
      <c r="DR35" s="116" t="str">
        <f t="shared" si="40"/>
        <v/>
      </c>
      <c r="DS35" s="118"/>
      <c r="DT35" s="114"/>
      <c r="DU35" s="115"/>
      <c r="DV35" s="115"/>
      <c r="DW35" s="116" t="str">
        <f t="shared" si="41"/>
        <v/>
      </c>
      <c r="DX35" s="117"/>
      <c r="DY35" s="117"/>
      <c r="DZ35" s="117"/>
      <c r="EA35" s="116" t="str">
        <f t="shared" si="42"/>
        <v/>
      </c>
      <c r="EB35" s="118"/>
      <c r="EF35" s="119">
        <f t="shared" si="43"/>
        <v>0</v>
      </c>
      <c r="EG35" s="119">
        <f t="shared" si="44"/>
        <v>0</v>
      </c>
      <c r="EH35" s="119">
        <f t="shared" si="45"/>
        <v>0</v>
      </c>
    </row>
    <row r="36" spans="1:139" s="107" customFormat="1" ht="42.6" customHeight="1">
      <c r="A36" s="120" t="s">
        <v>574</v>
      </c>
      <c r="B36" s="109" t="str">
        <f>IF(INDEX('1. Informations administratives'!A38:J73,MATCH(A36,'1. Informations administratives'!A38:A73,2),2)&lt;&gt;"",INDEX('1. Informations administratives'!A38:J73,MATCH(A36,'1. Informations administratives'!A38:A73,2),2),"")</f>
        <v/>
      </c>
      <c r="C36" s="110" t="str">
        <f>IF(INDEX('1. Informations administratives'!A38:J73,MATCH(A36,'1. Informations administratives'!A38:A73,2),3)&lt;&gt;"",INDEX('1. Informations administratives'!A38:J73,MATCH(A36,'1. Informations administratives'!A38:A73,2),3),"")</f>
        <v/>
      </c>
      <c r="D36" s="111"/>
      <c r="E36" s="112"/>
      <c r="F36" s="113"/>
      <c r="G36" s="114"/>
      <c r="H36" s="115"/>
      <c r="I36" s="115"/>
      <c r="J36" s="116" t="str">
        <f t="shared" si="15"/>
        <v/>
      </c>
      <c r="K36" s="117"/>
      <c r="L36" s="117"/>
      <c r="M36" s="117"/>
      <c r="N36" s="116" t="str">
        <f t="shared" si="46"/>
        <v/>
      </c>
      <c r="O36" s="118"/>
      <c r="P36" s="114"/>
      <c r="Q36" s="115"/>
      <c r="R36" s="115"/>
      <c r="S36" s="116" t="str">
        <f t="shared" si="17"/>
        <v/>
      </c>
      <c r="T36" s="117"/>
      <c r="U36" s="117"/>
      <c r="V36" s="117"/>
      <c r="W36" s="116" t="str">
        <f t="shared" si="18"/>
        <v/>
      </c>
      <c r="X36" s="118"/>
      <c r="Y36" s="114"/>
      <c r="Z36" s="115"/>
      <c r="AA36" s="115"/>
      <c r="AB36" s="116" t="str">
        <f t="shared" si="19"/>
        <v/>
      </c>
      <c r="AC36" s="117"/>
      <c r="AD36" s="117"/>
      <c r="AE36" s="117"/>
      <c r="AF36" s="116" t="str">
        <f t="shared" si="20"/>
        <v/>
      </c>
      <c r="AG36" s="118"/>
      <c r="AH36" s="114"/>
      <c r="AI36" s="115"/>
      <c r="AJ36" s="115"/>
      <c r="AK36" s="116" t="str">
        <f t="shared" si="21"/>
        <v/>
      </c>
      <c r="AL36" s="117"/>
      <c r="AM36" s="117"/>
      <c r="AN36" s="117"/>
      <c r="AO36" s="116" t="str">
        <f t="shared" si="22"/>
        <v/>
      </c>
      <c r="AP36" s="118"/>
      <c r="AQ36" s="114"/>
      <c r="AR36" s="115"/>
      <c r="AS36" s="115"/>
      <c r="AT36" s="116" t="str">
        <f t="shared" si="23"/>
        <v/>
      </c>
      <c r="AU36" s="117"/>
      <c r="AV36" s="117"/>
      <c r="AW36" s="117"/>
      <c r="AX36" s="116" t="str">
        <f t="shared" si="24"/>
        <v/>
      </c>
      <c r="AY36" s="118"/>
      <c r="AZ36" s="114"/>
      <c r="BA36" s="115"/>
      <c r="BB36" s="115"/>
      <c r="BC36" s="116" t="str">
        <f t="shared" si="25"/>
        <v/>
      </c>
      <c r="BD36" s="117"/>
      <c r="BE36" s="117"/>
      <c r="BF36" s="117"/>
      <c r="BG36" s="116" t="str">
        <f t="shared" si="26"/>
        <v/>
      </c>
      <c r="BH36" s="118"/>
      <c r="BI36" s="114"/>
      <c r="BJ36" s="115"/>
      <c r="BK36" s="115"/>
      <c r="BL36" s="116" t="str">
        <f t="shared" si="27"/>
        <v/>
      </c>
      <c r="BM36" s="117"/>
      <c r="BN36" s="117"/>
      <c r="BO36" s="117"/>
      <c r="BP36" s="116" t="str">
        <f t="shared" si="28"/>
        <v/>
      </c>
      <c r="BQ36" s="118"/>
      <c r="BR36" s="114"/>
      <c r="BS36" s="115"/>
      <c r="BT36" s="115"/>
      <c r="BU36" s="116" t="str">
        <f t="shared" si="29"/>
        <v/>
      </c>
      <c r="BV36" s="117"/>
      <c r="BW36" s="117"/>
      <c r="BX36" s="117"/>
      <c r="BY36" s="116" t="str">
        <f t="shared" si="30"/>
        <v/>
      </c>
      <c r="BZ36" s="118"/>
      <c r="CA36" s="114"/>
      <c r="CB36" s="115"/>
      <c r="CC36" s="115"/>
      <c r="CD36" s="116" t="str">
        <f t="shared" si="31"/>
        <v/>
      </c>
      <c r="CE36" s="117"/>
      <c r="CF36" s="117"/>
      <c r="CG36" s="117"/>
      <c r="CH36" s="116" t="str">
        <f t="shared" si="32"/>
        <v/>
      </c>
      <c r="CI36" s="118"/>
      <c r="CJ36" s="114"/>
      <c r="CK36" s="115"/>
      <c r="CL36" s="115"/>
      <c r="CM36" s="116" t="str">
        <f t="shared" si="33"/>
        <v/>
      </c>
      <c r="CN36" s="117"/>
      <c r="CO36" s="117"/>
      <c r="CP36" s="117"/>
      <c r="CQ36" s="116" t="str">
        <f t="shared" si="34"/>
        <v/>
      </c>
      <c r="CR36" s="118"/>
      <c r="CS36" s="114"/>
      <c r="CT36" s="115"/>
      <c r="CU36" s="115"/>
      <c r="CV36" s="116" t="str">
        <f t="shared" si="35"/>
        <v/>
      </c>
      <c r="CW36" s="117"/>
      <c r="CX36" s="117"/>
      <c r="CY36" s="117"/>
      <c r="CZ36" s="116" t="str">
        <f t="shared" si="36"/>
        <v/>
      </c>
      <c r="DA36" s="118"/>
      <c r="DB36" s="114"/>
      <c r="DC36" s="115"/>
      <c r="DD36" s="115"/>
      <c r="DE36" s="116" t="str">
        <f t="shared" si="37"/>
        <v/>
      </c>
      <c r="DF36" s="117"/>
      <c r="DG36" s="117"/>
      <c r="DH36" s="117"/>
      <c r="DI36" s="116" t="str">
        <f t="shared" si="38"/>
        <v/>
      </c>
      <c r="DJ36" s="118"/>
      <c r="DK36" s="114"/>
      <c r="DL36" s="115"/>
      <c r="DM36" s="115"/>
      <c r="DN36" s="116" t="str">
        <f t="shared" si="39"/>
        <v/>
      </c>
      <c r="DO36" s="117"/>
      <c r="DP36" s="117"/>
      <c r="DQ36" s="117"/>
      <c r="DR36" s="116" t="str">
        <f t="shared" si="40"/>
        <v/>
      </c>
      <c r="DS36" s="118"/>
      <c r="DT36" s="114"/>
      <c r="DU36" s="115"/>
      <c r="DV36" s="115"/>
      <c r="DW36" s="116" t="str">
        <f t="shared" si="41"/>
        <v/>
      </c>
      <c r="DX36" s="117"/>
      <c r="DY36" s="117"/>
      <c r="DZ36" s="117"/>
      <c r="EA36" s="116" t="str">
        <f t="shared" si="42"/>
        <v/>
      </c>
      <c r="EB36" s="118"/>
      <c r="EF36" s="119">
        <f t="shared" si="43"/>
        <v>0</v>
      </c>
      <c r="EG36" s="119">
        <f t="shared" si="44"/>
        <v>0</v>
      </c>
      <c r="EH36" s="119">
        <f t="shared" si="45"/>
        <v>0</v>
      </c>
    </row>
    <row r="37" spans="1:139" s="107" customFormat="1" ht="42.6" customHeight="1">
      <c r="A37" s="120" t="s">
        <v>575</v>
      </c>
      <c r="B37" s="109" t="str">
        <f>IF(INDEX('1. Informations administratives'!A39:J74,MATCH(A37,'1. Informations administratives'!A39:A74,2),2)&lt;&gt;"",INDEX('1. Informations administratives'!A39:J74,MATCH(A37,'1. Informations administratives'!A39:A74,2),2),"")</f>
        <v/>
      </c>
      <c r="C37" s="110" t="str">
        <f>IF(INDEX('1. Informations administratives'!A39:J74,MATCH(A37,'1. Informations administratives'!A39:A74,2),3)&lt;&gt;"",INDEX('1. Informations administratives'!A39:J74,MATCH(A37,'1. Informations administratives'!A39:A74,2),3),"")</f>
        <v/>
      </c>
      <c r="D37" s="111"/>
      <c r="E37" s="112"/>
      <c r="F37" s="113"/>
      <c r="G37" s="114"/>
      <c r="H37" s="115"/>
      <c r="I37" s="115"/>
      <c r="J37" s="116" t="str">
        <f t="shared" si="15"/>
        <v/>
      </c>
      <c r="K37" s="117"/>
      <c r="L37" s="117"/>
      <c r="M37" s="117"/>
      <c r="N37" s="116" t="str">
        <f t="shared" si="46"/>
        <v/>
      </c>
      <c r="O37" s="118"/>
      <c r="P37" s="114"/>
      <c r="Q37" s="115"/>
      <c r="R37" s="115"/>
      <c r="S37" s="116" t="str">
        <f t="shared" si="17"/>
        <v/>
      </c>
      <c r="T37" s="117"/>
      <c r="U37" s="117"/>
      <c r="V37" s="117"/>
      <c r="W37" s="116" t="str">
        <f t="shared" si="18"/>
        <v/>
      </c>
      <c r="X37" s="118"/>
      <c r="Y37" s="114"/>
      <c r="Z37" s="115"/>
      <c r="AA37" s="115"/>
      <c r="AB37" s="116" t="str">
        <f t="shared" si="19"/>
        <v/>
      </c>
      <c r="AC37" s="117"/>
      <c r="AD37" s="117"/>
      <c r="AE37" s="117"/>
      <c r="AF37" s="116" t="str">
        <f t="shared" si="20"/>
        <v/>
      </c>
      <c r="AG37" s="118"/>
      <c r="AH37" s="114"/>
      <c r="AI37" s="115"/>
      <c r="AJ37" s="115"/>
      <c r="AK37" s="116" t="str">
        <f t="shared" si="21"/>
        <v/>
      </c>
      <c r="AL37" s="117"/>
      <c r="AM37" s="117"/>
      <c r="AN37" s="117"/>
      <c r="AO37" s="116" t="str">
        <f t="shared" si="22"/>
        <v/>
      </c>
      <c r="AP37" s="118"/>
      <c r="AQ37" s="114"/>
      <c r="AR37" s="115"/>
      <c r="AS37" s="115"/>
      <c r="AT37" s="116" t="str">
        <f t="shared" si="23"/>
        <v/>
      </c>
      <c r="AU37" s="117"/>
      <c r="AV37" s="117"/>
      <c r="AW37" s="117"/>
      <c r="AX37" s="116" t="str">
        <f t="shared" si="24"/>
        <v/>
      </c>
      <c r="AY37" s="118"/>
      <c r="AZ37" s="114"/>
      <c r="BA37" s="115"/>
      <c r="BB37" s="115"/>
      <c r="BC37" s="116" t="str">
        <f t="shared" si="25"/>
        <v/>
      </c>
      <c r="BD37" s="117"/>
      <c r="BE37" s="117"/>
      <c r="BF37" s="117"/>
      <c r="BG37" s="116" t="str">
        <f t="shared" si="26"/>
        <v/>
      </c>
      <c r="BH37" s="118"/>
      <c r="BI37" s="114"/>
      <c r="BJ37" s="115"/>
      <c r="BK37" s="115"/>
      <c r="BL37" s="116" t="str">
        <f t="shared" si="27"/>
        <v/>
      </c>
      <c r="BM37" s="117"/>
      <c r="BN37" s="117"/>
      <c r="BO37" s="117"/>
      <c r="BP37" s="116" t="str">
        <f t="shared" si="28"/>
        <v/>
      </c>
      <c r="BQ37" s="118"/>
      <c r="BR37" s="114"/>
      <c r="BS37" s="115"/>
      <c r="BT37" s="115"/>
      <c r="BU37" s="116" t="str">
        <f t="shared" si="29"/>
        <v/>
      </c>
      <c r="BV37" s="117"/>
      <c r="BW37" s="117"/>
      <c r="BX37" s="117"/>
      <c r="BY37" s="116" t="str">
        <f t="shared" si="30"/>
        <v/>
      </c>
      <c r="BZ37" s="118"/>
      <c r="CA37" s="114"/>
      <c r="CB37" s="115"/>
      <c r="CC37" s="115"/>
      <c r="CD37" s="116" t="str">
        <f t="shared" si="31"/>
        <v/>
      </c>
      <c r="CE37" s="117"/>
      <c r="CF37" s="117"/>
      <c r="CG37" s="117"/>
      <c r="CH37" s="116" t="str">
        <f t="shared" si="32"/>
        <v/>
      </c>
      <c r="CI37" s="118"/>
      <c r="CJ37" s="114"/>
      <c r="CK37" s="115"/>
      <c r="CL37" s="115"/>
      <c r="CM37" s="116" t="str">
        <f t="shared" si="33"/>
        <v/>
      </c>
      <c r="CN37" s="117"/>
      <c r="CO37" s="117"/>
      <c r="CP37" s="117"/>
      <c r="CQ37" s="116" t="str">
        <f t="shared" si="34"/>
        <v/>
      </c>
      <c r="CR37" s="118"/>
      <c r="CS37" s="114"/>
      <c r="CT37" s="115"/>
      <c r="CU37" s="115"/>
      <c r="CV37" s="116" t="str">
        <f t="shared" si="35"/>
        <v/>
      </c>
      <c r="CW37" s="117"/>
      <c r="CX37" s="117"/>
      <c r="CY37" s="117"/>
      <c r="CZ37" s="116" t="str">
        <f t="shared" si="36"/>
        <v/>
      </c>
      <c r="DA37" s="118"/>
      <c r="DB37" s="114"/>
      <c r="DC37" s="115"/>
      <c r="DD37" s="115"/>
      <c r="DE37" s="116" t="str">
        <f t="shared" si="37"/>
        <v/>
      </c>
      <c r="DF37" s="117"/>
      <c r="DG37" s="117"/>
      <c r="DH37" s="117"/>
      <c r="DI37" s="116" t="str">
        <f t="shared" si="38"/>
        <v/>
      </c>
      <c r="DJ37" s="118"/>
      <c r="DK37" s="114"/>
      <c r="DL37" s="115"/>
      <c r="DM37" s="115"/>
      <c r="DN37" s="116" t="str">
        <f t="shared" si="39"/>
        <v/>
      </c>
      <c r="DO37" s="117"/>
      <c r="DP37" s="117"/>
      <c r="DQ37" s="117"/>
      <c r="DR37" s="116" t="str">
        <f t="shared" si="40"/>
        <v/>
      </c>
      <c r="DS37" s="118"/>
      <c r="DT37" s="114"/>
      <c r="DU37" s="115"/>
      <c r="DV37" s="115"/>
      <c r="DW37" s="116" t="str">
        <f t="shared" si="41"/>
        <v/>
      </c>
      <c r="DX37" s="117"/>
      <c r="DY37" s="117"/>
      <c r="DZ37" s="117"/>
      <c r="EA37" s="116" t="str">
        <f t="shared" si="42"/>
        <v/>
      </c>
      <c r="EB37" s="118"/>
      <c r="EF37" s="119">
        <f t="shared" si="43"/>
        <v>0</v>
      </c>
      <c r="EG37" s="119">
        <f t="shared" si="44"/>
        <v>0</v>
      </c>
      <c r="EH37" s="119">
        <f t="shared" si="45"/>
        <v>0</v>
      </c>
    </row>
    <row r="38" spans="1:139" s="107" customFormat="1" ht="42.6" customHeight="1">
      <c r="A38" s="120" t="s">
        <v>576</v>
      </c>
      <c r="B38" s="109" t="str">
        <f>IF(INDEX('1. Informations administratives'!A40:J75,MATCH(A38,'1. Informations administratives'!A40:A75,2),2)&lt;&gt;"",INDEX('1. Informations administratives'!A40:J75,MATCH(A38,'1. Informations administratives'!A40:A75,2),2),"")</f>
        <v/>
      </c>
      <c r="C38" s="110" t="str">
        <f>IF(INDEX('1. Informations administratives'!A40:J75,MATCH(A38,'1. Informations administratives'!A40:A75,2),3)&lt;&gt;"",INDEX('1. Informations administratives'!A40:J75,MATCH(A38,'1. Informations administratives'!A40:A75,2),3),"")</f>
        <v/>
      </c>
      <c r="D38" s="111"/>
      <c r="E38" s="112"/>
      <c r="F38" s="113"/>
      <c r="G38" s="114"/>
      <c r="H38" s="115"/>
      <c r="I38" s="115"/>
      <c r="J38" s="116" t="str">
        <f t="shared" si="15"/>
        <v/>
      </c>
      <c r="K38" s="117"/>
      <c r="L38" s="117"/>
      <c r="M38" s="117"/>
      <c r="N38" s="116" t="str">
        <f t="shared" si="46"/>
        <v/>
      </c>
      <c r="O38" s="118"/>
      <c r="P38" s="114"/>
      <c r="Q38" s="115"/>
      <c r="R38" s="115"/>
      <c r="S38" s="116" t="str">
        <f t="shared" si="17"/>
        <v/>
      </c>
      <c r="T38" s="117"/>
      <c r="U38" s="117"/>
      <c r="V38" s="117"/>
      <c r="W38" s="116" t="str">
        <f t="shared" si="18"/>
        <v/>
      </c>
      <c r="X38" s="118"/>
      <c r="Y38" s="114"/>
      <c r="Z38" s="115"/>
      <c r="AA38" s="115"/>
      <c r="AB38" s="116" t="str">
        <f t="shared" si="19"/>
        <v/>
      </c>
      <c r="AC38" s="117"/>
      <c r="AD38" s="117"/>
      <c r="AE38" s="117"/>
      <c r="AF38" s="116" t="str">
        <f t="shared" si="20"/>
        <v/>
      </c>
      <c r="AG38" s="118"/>
      <c r="AH38" s="114"/>
      <c r="AI38" s="115"/>
      <c r="AJ38" s="115"/>
      <c r="AK38" s="116" t="str">
        <f t="shared" si="21"/>
        <v/>
      </c>
      <c r="AL38" s="117"/>
      <c r="AM38" s="117"/>
      <c r="AN38" s="117"/>
      <c r="AO38" s="116" t="str">
        <f t="shared" si="22"/>
        <v/>
      </c>
      <c r="AP38" s="118"/>
      <c r="AQ38" s="114"/>
      <c r="AR38" s="115"/>
      <c r="AS38" s="115"/>
      <c r="AT38" s="116" t="str">
        <f t="shared" si="23"/>
        <v/>
      </c>
      <c r="AU38" s="117"/>
      <c r="AV38" s="117"/>
      <c r="AW38" s="117"/>
      <c r="AX38" s="116" t="str">
        <f t="shared" si="24"/>
        <v/>
      </c>
      <c r="AY38" s="118"/>
      <c r="AZ38" s="114"/>
      <c r="BA38" s="115"/>
      <c r="BB38" s="115"/>
      <c r="BC38" s="116" t="str">
        <f t="shared" si="25"/>
        <v/>
      </c>
      <c r="BD38" s="117"/>
      <c r="BE38" s="117"/>
      <c r="BF38" s="117"/>
      <c r="BG38" s="116" t="str">
        <f t="shared" si="26"/>
        <v/>
      </c>
      <c r="BH38" s="118"/>
      <c r="BI38" s="114"/>
      <c r="BJ38" s="115"/>
      <c r="BK38" s="115"/>
      <c r="BL38" s="116" t="str">
        <f t="shared" si="27"/>
        <v/>
      </c>
      <c r="BM38" s="117"/>
      <c r="BN38" s="117"/>
      <c r="BO38" s="117"/>
      <c r="BP38" s="116" t="str">
        <f t="shared" si="28"/>
        <v/>
      </c>
      <c r="BQ38" s="118"/>
      <c r="BR38" s="114"/>
      <c r="BS38" s="115"/>
      <c r="BT38" s="115"/>
      <c r="BU38" s="116" t="str">
        <f t="shared" si="29"/>
        <v/>
      </c>
      <c r="BV38" s="117"/>
      <c r="BW38" s="117"/>
      <c r="BX38" s="117"/>
      <c r="BY38" s="116" t="str">
        <f t="shared" si="30"/>
        <v/>
      </c>
      <c r="BZ38" s="118"/>
      <c r="CA38" s="114"/>
      <c r="CB38" s="115"/>
      <c r="CC38" s="115"/>
      <c r="CD38" s="116" t="str">
        <f t="shared" si="31"/>
        <v/>
      </c>
      <c r="CE38" s="117"/>
      <c r="CF38" s="117"/>
      <c r="CG38" s="117"/>
      <c r="CH38" s="116" t="str">
        <f t="shared" si="32"/>
        <v/>
      </c>
      <c r="CI38" s="118"/>
      <c r="CJ38" s="114"/>
      <c r="CK38" s="115"/>
      <c r="CL38" s="115"/>
      <c r="CM38" s="116" t="str">
        <f t="shared" si="33"/>
        <v/>
      </c>
      <c r="CN38" s="117"/>
      <c r="CO38" s="117"/>
      <c r="CP38" s="117"/>
      <c r="CQ38" s="116" t="str">
        <f t="shared" si="34"/>
        <v/>
      </c>
      <c r="CR38" s="118"/>
      <c r="CS38" s="114"/>
      <c r="CT38" s="115"/>
      <c r="CU38" s="115"/>
      <c r="CV38" s="116" t="str">
        <f t="shared" si="35"/>
        <v/>
      </c>
      <c r="CW38" s="117"/>
      <c r="CX38" s="117"/>
      <c r="CY38" s="117"/>
      <c r="CZ38" s="116" t="str">
        <f t="shared" si="36"/>
        <v/>
      </c>
      <c r="DA38" s="118"/>
      <c r="DB38" s="114"/>
      <c r="DC38" s="115"/>
      <c r="DD38" s="115"/>
      <c r="DE38" s="116" t="str">
        <f t="shared" si="37"/>
        <v/>
      </c>
      <c r="DF38" s="117"/>
      <c r="DG38" s="117"/>
      <c r="DH38" s="117"/>
      <c r="DI38" s="116" t="str">
        <f t="shared" si="38"/>
        <v/>
      </c>
      <c r="DJ38" s="118"/>
      <c r="DK38" s="114"/>
      <c r="DL38" s="115"/>
      <c r="DM38" s="115"/>
      <c r="DN38" s="116" t="str">
        <f t="shared" si="39"/>
        <v/>
      </c>
      <c r="DO38" s="117"/>
      <c r="DP38" s="117"/>
      <c r="DQ38" s="117"/>
      <c r="DR38" s="116" t="str">
        <f t="shared" si="40"/>
        <v/>
      </c>
      <c r="DS38" s="118"/>
      <c r="DT38" s="114"/>
      <c r="DU38" s="115"/>
      <c r="DV38" s="115"/>
      <c r="DW38" s="116" t="str">
        <f t="shared" si="41"/>
        <v/>
      </c>
      <c r="DX38" s="117"/>
      <c r="DY38" s="117"/>
      <c r="DZ38" s="117"/>
      <c r="EA38" s="116" t="str">
        <f t="shared" si="42"/>
        <v/>
      </c>
      <c r="EB38" s="118"/>
      <c r="EF38" s="119">
        <f t="shared" si="43"/>
        <v>0</v>
      </c>
      <c r="EG38" s="119">
        <f t="shared" si="44"/>
        <v>0</v>
      </c>
      <c r="EH38" s="119">
        <f t="shared" si="45"/>
        <v>0</v>
      </c>
    </row>
    <row r="39" spans="1:139" s="107" customFormat="1" ht="42.6" customHeight="1">
      <c r="A39" s="120" t="s">
        <v>577</v>
      </c>
      <c r="B39" s="109" t="str">
        <f>IF(INDEX('1. Informations administratives'!A41:J76,MATCH(A39,'1. Informations administratives'!A41:A76,2),2)&lt;&gt;"",INDEX('1. Informations administratives'!A41:J76,MATCH(A39,'1. Informations administratives'!A41:A76,2),2),"")</f>
        <v/>
      </c>
      <c r="C39" s="110" t="str">
        <f>IF(INDEX('1. Informations administratives'!A41:J76,MATCH(A39,'1. Informations administratives'!A41:A76,2),3)&lt;&gt;"",INDEX('1. Informations administratives'!A41:J76,MATCH(A39,'1. Informations administratives'!A41:A76,2),3),"")</f>
        <v/>
      </c>
      <c r="D39" s="111"/>
      <c r="E39" s="112"/>
      <c r="F39" s="113"/>
      <c r="G39" s="114"/>
      <c r="H39" s="115"/>
      <c r="I39" s="115"/>
      <c r="J39" s="116" t="str">
        <f t="shared" si="15"/>
        <v/>
      </c>
      <c r="K39" s="117"/>
      <c r="L39" s="117"/>
      <c r="M39" s="117"/>
      <c r="N39" s="116" t="str">
        <f t="shared" si="46"/>
        <v/>
      </c>
      <c r="O39" s="118"/>
      <c r="P39" s="114"/>
      <c r="Q39" s="115"/>
      <c r="R39" s="115"/>
      <c r="S39" s="116" t="str">
        <f t="shared" si="17"/>
        <v/>
      </c>
      <c r="T39" s="117"/>
      <c r="U39" s="117"/>
      <c r="V39" s="117"/>
      <c r="W39" s="116" t="str">
        <f t="shared" si="18"/>
        <v/>
      </c>
      <c r="X39" s="118"/>
      <c r="Y39" s="114"/>
      <c r="Z39" s="115"/>
      <c r="AA39" s="115"/>
      <c r="AB39" s="116" t="str">
        <f t="shared" si="19"/>
        <v/>
      </c>
      <c r="AC39" s="117"/>
      <c r="AD39" s="117"/>
      <c r="AE39" s="117"/>
      <c r="AF39" s="116" t="str">
        <f t="shared" si="20"/>
        <v/>
      </c>
      <c r="AG39" s="118"/>
      <c r="AH39" s="114"/>
      <c r="AI39" s="115"/>
      <c r="AJ39" s="115"/>
      <c r="AK39" s="116" t="str">
        <f t="shared" si="21"/>
        <v/>
      </c>
      <c r="AL39" s="117"/>
      <c r="AM39" s="117"/>
      <c r="AN39" s="117"/>
      <c r="AO39" s="116" t="str">
        <f t="shared" si="22"/>
        <v/>
      </c>
      <c r="AP39" s="118"/>
      <c r="AQ39" s="114"/>
      <c r="AR39" s="115"/>
      <c r="AS39" s="115"/>
      <c r="AT39" s="116" t="str">
        <f t="shared" si="23"/>
        <v/>
      </c>
      <c r="AU39" s="117"/>
      <c r="AV39" s="117"/>
      <c r="AW39" s="117"/>
      <c r="AX39" s="116" t="str">
        <f t="shared" si="24"/>
        <v/>
      </c>
      <c r="AY39" s="118"/>
      <c r="AZ39" s="114"/>
      <c r="BA39" s="115"/>
      <c r="BB39" s="115"/>
      <c r="BC39" s="116" t="str">
        <f t="shared" si="25"/>
        <v/>
      </c>
      <c r="BD39" s="117"/>
      <c r="BE39" s="117"/>
      <c r="BF39" s="117"/>
      <c r="BG39" s="116" t="str">
        <f t="shared" si="26"/>
        <v/>
      </c>
      <c r="BH39" s="118"/>
      <c r="BI39" s="114"/>
      <c r="BJ39" s="115"/>
      <c r="BK39" s="115"/>
      <c r="BL39" s="116" t="str">
        <f t="shared" si="27"/>
        <v/>
      </c>
      <c r="BM39" s="117"/>
      <c r="BN39" s="117"/>
      <c r="BO39" s="117"/>
      <c r="BP39" s="116" t="str">
        <f t="shared" si="28"/>
        <v/>
      </c>
      <c r="BQ39" s="118"/>
      <c r="BR39" s="114"/>
      <c r="BS39" s="115"/>
      <c r="BT39" s="115"/>
      <c r="BU39" s="116" t="str">
        <f t="shared" si="29"/>
        <v/>
      </c>
      <c r="BV39" s="117"/>
      <c r="BW39" s="117"/>
      <c r="BX39" s="117"/>
      <c r="BY39" s="116" t="str">
        <f t="shared" si="30"/>
        <v/>
      </c>
      <c r="BZ39" s="118"/>
      <c r="CA39" s="114"/>
      <c r="CB39" s="115"/>
      <c r="CC39" s="115"/>
      <c r="CD39" s="116" t="str">
        <f t="shared" si="31"/>
        <v/>
      </c>
      <c r="CE39" s="117"/>
      <c r="CF39" s="117"/>
      <c r="CG39" s="117"/>
      <c r="CH39" s="116" t="str">
        <f t="shared" si="32"/>
        <v/>
      </c>
      <c r="CI39" s="118"/>
      <c r="CJ39" s="114"/>
      <c r="CK39" s="115"/>
      <c r="CL39" s="115"/>
      <c r="CM39" s="116" t="str">
        <f t="shared" si="33"/>
        <v/>
      </c>
      <c r="CN39" s="117"/>
      <c r="CO39" s="117"/>
      <c r="CP39" s="117"/>
      <c r="CQ39" s="116" t="str">
        <f t="shared" si="34"/>
        <v/>
      </c>
      <c r="CR39" s="118"/>
      <c r="CS39" s="114"/>
      <c r="CT39" s="115"/>
      <c r="CU39" s="115"/>
      <c r="CV39" s="116" t="str">
        <f t="shared" si="35"/>
        <v/>
      </c>
      <c r="CW39" s="117"/>
      <c r="CX39" s="117"/>
      <c r="CY39" s="117"/>
      <c r="CZ39" s="116" t="str">
        <f t="shared" si="36"/>
        <v/>
      </c>
      <c r="DA39" s="118"/>
      <c r="DB39" s="114"/>
      <c r="DC39" s="115"/>
      <c r="DD39" s="115"/>
      <c r="DE39" s="116" t="str">
        <f t="shared" si="37"/>
        <v/>
      </c>
      <c r="DF39" s="117"/>
      <c r="DG39" s="117"/>
      <c r="DH39" s="117"/>
      <c r="DI39" s="116" t="str">
        <f t="shared" si="38"/>
        <v/>
      </c>
      <c r="DJ39" s="118"/>
      <c r="DK39" s="114"/>
      <c r="DL39" s="115"/>
      <c r="DM39" s="115"/>
      <c r="DN39" s="116" t="str">
        <f t="shared" si="39"/>
        <v/>
      </c>
      <c r="DO39" s="117"/>
      <c r="DP39" s="117"/>
      <c r="DQ39" s="117"/>
      <c r="DR39" s="116" t="str">
        <f t="shared" si="40"/>
        <v/>
      </c>
      <c r="DS39" s="118"/>
      <c r="DT39" s="114"/>
      <c r="DU39" s="115"/>
      <c r="DV39" s="115"/>
      <c r="DW39" s="116" t="str">
        <f t="shared" si="41"/>
        <v/>
      </c>
      <c r="DX39" s="117"/>
      <c r="DY39" s="117"/>
      <c r="DZ39" s="117"/>
      <c r="EA39" s="116" t="str">
        <f t="shared" si="42"/>
        <v/>
      </c>
      <c r="EB39" s="118"/>
      <c r="EF39" s="119">
        <f t="shared" si="43"/>
        <v>0</v>
      </c>
      <c r="EG39" s="119">
        <f t="shared" si="44"/>
        <v>0</v>
      </c>
      <c r="EH39" s="119">
        <f t="shared" si="45"/>
        <v>0</v>
      </c>
    </row>
    <row r="40" spans="1:139" s="107" customFormat="1" ht="42.6" customHeight="1">
      <c r="A40" s="120" t="s">
        <v>578</v>
      </c>
      <c r="B40" s="109" t="str">
        <f>IF(INDEX('1. Informations administratives'!A42:J77,MATCH(A40,'1. Informations administratives'!A42:A77,2),2)&lt;&gt;"",INDEX('1. Informations administratives'!A42:J77,MATCH(A40,'1. Informations administratives'!A42:A77,2),2),"")</f>
        <v/>
      </c>
      <c r="C40" s="110" t="str">
        <f>IF(INDEX('1. Informations administratives'!A42:J77,MATCH(A40,'1. Informations administratives'!A42:A77,2),3)&lt;&gt;"",INDEX('1. Informations administratives'!A42:J77,MATCH(A40,'1. Informations administratives'!A42:A77,2),3),"")</f>
        <v/>
      </c>
      <c r="D40" s="111"/>
      <c r="E40" s="112"/>
      <c r="F40" s="113"/>
      <c r="G40" s="114"/>
      <c r="H40" s="115"/>
      <c r="I40" s="115"/>
      <c r="J40" s="116" t="str">
        <f t="shared" si="15"/>
        <v/>
      </c>
      <c r="K40" s="117"/>
      <c r="L40" s="117"/>
      <c r="M40" s="117"/>
      <c r="N40" s="116" t="str">
        <f t="shared" si="46"/>
        <v/>
      </c>
      <c r="O40" s="118"/>
      <c r="P40" s="114"/>
      <c r="Q40" s="115"/>
      <c r="R40" s="115"/>
      <c r="S40" s="116" t="str">
        <f t="shared" si="17"/>
        <v/>
      </c>
      <c r="T40" s="117"/>
      <c r="U40" s="117"/>
      <c r="V40" s="117"/>
      <c r="W40" s="116" t="str">
        <f t="shared" si="18"/>
        <v/>
      </c>
      <c r="X40" s="118"/>
      <c r="Y40" s="114"/>
      <c r="Z40" s="115"/>
      <c r="AA40" s="115"/>
      <c r="AB40" s="116" t="str">
        <f t="shared" si="19"/>
        <v/>
      </c>
      <c r="AC40" s="117"/>
      <c r="AD40" s="117"/>
      <c r="AE40" s="117"/>
      <c r="AF40" s="116" t="str">
        <f t="shared" si="20"/>
        <v/>
      </c>
      <c r="AG40" s="118"/>
      <c r="AH40" s="114"/>
      <c r="AI40" s="115"/>
      <c r="AJ40" s="115"/>
      <c r="AK40" s="116" t="str">
        <f t="shared" si="21"/>
        <v/>
      </c>
      <c r="AL40" s="117"/>
      <c r="AM40" s="117"/>
      <c r="AN40" s="117"/>
      <c r="AO40" s="116" t="str">
        <f t="shared" si="22"/>
        <v/>
      </c>
      <c r="AP40" s="118"/>
      <c r="AQ40" s="114"/>
      <c r="AR40" s="115"/>
      <c r="AS40" s="115"/>
      <c r="AT40" s="116" t="str">
        <f t="shared" si="23"/>
        <v/>
      </c>
      <c r="AU40" s="117"/>
      <c r="AV40" s="117"/>
      <c r="AW40" s="117"/>
      <c r="AX40" s="116" t="str">
        <f t="shared" si="24"/>
        <v/>
      </c>
      <c r="AY40" s="118"/>
      <c r="AZ40" s="114"/>
      <c r="BA40" s="115"/>
      <c r="BB40" s="115"/>
      <c r="BC40" s="116" t="str">
        <f t="shared" si="25"/>
        <v/>
      </c>
      <c r="BD40" s="117"/>
      <c r="BE40" s="117"/>
      <c r="BF40" s="117"/>
      <c r="BG40" s="116" t="str">
        <f t="shared" si="26"/>
        <v/>
      </c>
      <c r="BH40" s="118"/>
      <c r="BI40" s="114"/>
      <c r="BJ40" s="115"/>
      <c r="BK40" s="115"/>
      <c r="BL40" s="116" t="str">
        <f t="shared" si="27"/>
        <v/>
      </c>
      <c r="BM40" s="117"/>
      <c r="BN40" s="117"/>
      <c r="BO40" s="117"/>
      <c r="BP40" s="116" t="str">
        <f t="shared" si="28"/>
        <v/>
      </c>
      <c r="BQ40" s="118"/>
      <c r="BR40" s="114"/>
      <c r="BS40" s="115"/>
      <c r="BT40" s="115"/>
      <c r="BU40" s="116" t="str">
        <f t="shared" si="29"/>
        <v/>
      </c>
      <c r="BV40" s="117"/>
      <c r="BW40" s="117"/>
      <c r="BX40" s="117"/>
      <c r="BY40" s="116" t="str">
        <f t="shared" si="30"/>
        <v/>
      </c>
      <c r="BZ40" s="118"/>
      <c r="CA40" s="114"/>
      <c r="CB40" s="115"/>
      <c r="CC40" s="115"/>
      <c r="CD40" s="116" t="str">
        <f t="shared" si="31"/>
        <v/>
      </c>
      <c r="CE40" s="117"/>
      <c r="CF40" s="117"/>
      <c r="CG40" s="117"/>
      <c r="CH40" s="116" t="str">
        <f t="shared" si="32"/>
        <v/>
      </c>
      <c r="CI40" s="118"/>
      <c r="CJ40" s="114"/>
      <c r="CK40" s="115"/>
      <c r="CL40" s="115"/>
      <c r="CM40" s="116" t="str">
        <f t="shared" si="33"/>
        <v/>
      </c>
      <c r="CN40" s="117"/>
      <c r="CO40" s="117"/>
      <c r="CP40" s="117"/>
      <c r="CQ40" s="116" t="str">
        <f t="shared" si="34"/>
        <v/>
      </c>
      <c r="CR40" s="118"/>
      <c r="CS40" s="114"/>
      <c r="CT40" s="115"/>
      <c r="CU40" s="115"/>
      <c r="CV40" s="116" t="str">
        <f t="shared" si="35"/>
        <v/>
      </c>
      <c r="CW40" s="117"/>
      <c r="CX40" s="117"/>
      <c r="CY40" s="117"/>
      <c r="CZ40" s="116" t="str">
        <f t="shared" si="36"/>
        <v/>
      </c>
      <c r="DA40" s="118"/>
      <c r="DB40" s="114"/>
      <c r="DC40" s="115"/>
      <c r="DD40" s="115"/>
      <c r="DE40" s="116" t="str">
        <f t="shared" si="37"/>
        <v/>
      </c>
      <c r="DF40" s="117"/>
      <c r="DG40" s="117"/>
      <c r="DH40" s="117"/>
      <c r="DI40" s="116" t="str">
        <f t="shared" si="38"/>
        <v/>
      </c>
      <c r="DJ40" s="118"/>
      <c r="DK40" s="114"/>
      <c r="DL40" s="115"/>
      <c r="DM40" s="115"/>
      <c r="DN40" s="116" t="str">
        <f t="shared" si="39"/>
        <v/>
      </c>
      <c r="DO40" s="117"/>
      <c r="DP40" s="117"/>
      <c r="DQ40" s="117"/>
      <c r="DR40" s="116" t="str">
        <f t="shared" si="40"/>
        <v/>
      </c>
      <c r="DS40" s="118"/>
      <c r="DT40" s="114"/>
      <c r="DU40" s="115"/>
      <c r="DV40" s="115"/>
      <c r="DW40" s="116" t="str">
        <f t="shared" si="41"/>
        <v/>
      </c>
      <c r="DX40" s="117"/>
      <c r="DY40" s="117"/>
      <c r="DZ40" s="117"/>
      <c r="EA40" s="116" t="str">
        <f t="shared" si="42"/>
        <v/>
      </c>
      <c r="EB40" s="118"/>
      <c r="EF40" s="119">
        <f t="shared" si="43"/>
        <v>0</v>
      </c>
      <c r="EG40" s="119">
        <f t="shared" si="44"/>
        <v>0</v>
      </c>
      <c r="EH40" s="119">
        <f t="shared" si="45"/>
        <v>0</v>
      </c>
    </row>
    <row r="41" spans="1:139" s="107" customFormat="1" ht="42.6" customHeight="1">
      <c r="A41" s="120" t="s">
        <v>579</v>
      </c>
      <c r="B41" s="109" t="str">
        <f>IF(INDEX('1. Informations administratives'!A43:J78,MATCH(A41,'1. Informations administratives'!A43:A78,2),2)&lt;&gt;"",INDEX('1. Informations administratives'!A43:J78,MATCH(A41,'1. Informations administratives'!A43:A78,2),2),"")</f>
        <v/>
      </c>
      <c r="C41" s="110" t="str">
        <f>IF(INDEX('1. Informations administratives'!A43:J78,MATCH(A41,'1. Informations administratives'!A43:A78,2),3)&lt;&gt;"",INDEX('1. Informations administratives'!A43:J78,MATCH(A41,'1. Informations administratives'!A43:A78,2),3),"")</f>
        <v/>
      </c>
      <c r="D41" s="111"/>
      <c r="E41" s="112"/>
      <c r="F41" s="113"/>
      <c r="G41" s="114"/>
      <c r="H41" s="115"/>
      <c r="I41" s="115"/>
      <c r="J41" s="116" t="str">
        <f t="shared" si="15"/>
        <v/>
      </c>
      <c r="K41" s="117"/>
      <c r="L41" s="117"/>
      <c r="M41" s="117"/>
      <c r="N41" s="116" t="str">
        <f t="shared" si="46"/>
        <v/>
      </c>
      <c r="O41" s="118"/>
      <c r="P41" s="114"/>
      <c r="Q41" s="115"/>
      <c r="R41" s="115"/>
      <c r="S41" s="116" t="str">
        <f t="shared" si="17"/>
        <v/>
      </c>
      <c r="T41" s="117"/>
      <c r="U41" s="117"/>
      <c r="V41" s="117"/>
      <c r="W41" s="116" t="str">
        <f t="shared" si="18"/>
        <v/>
      </c>
      <c r="X41" s="118"/>
      <c r="Y41" s="114"/>
      <c r="Z41" s="115"/>
      <c r="AA41" s="115"/>
      <c r="AB41" s="116" t="str">
        <f t="shared" si="19"/>
        <v/>
      </c>
      <c r="AC41" s="117"/>
      <c r="AD41" s="117"/>
      <c r="AE41" s="117"/>
      <c r="AF41" s="116" t="str">
        <f t="shared" si="20"/>
        <v/>
      </c>
      <c r="AG41" s="118"/>
      <c r="AH41" s="114"/>
      <c r="AI41" s="115"/>
      <c r="AJ41" s="115"/>
      <c r="AK41" s="116" t="str">
        <f t="shared" si="21"/>
        <v/>
      </c>
      <c r="AL41" s="117"/>
      <c r="AM41" s="117"/>
      <c r="AN41" s="117"/>
      <c r="AO41" s="116" t="str">
        <f t="shared" si="22"/>
        <v/>
      </c>
      <c r="AP41" s="118"/>
      <c r="AQ41" s="114"/>
      <c r="AR41" s="115"/>
      <c r="AS41" s="115"/>
      <c r="AT41" s="116" t="str">
        <f t="shared" si="23"/>
        <v/>
      </c>
      <c r="AU41" s="117"/>
      <c r="AV41" s="117"/>
      <c r="AW41" s="117"/>
      <c r="AX41" s="116" t="str">
        <f t="shared" si="24"/>
        <v/>
      </c>
      <c r="AY41" s="118"/>
      <c r="AZ41" s="114"/>
      <c r="BA41" s="115"/>
      <c r="BB41" s="115"/>
      <c r="BC41" s="116" t="str">
        <f t="shared" si="25"/>
        <v/>
      </c>
      <c r="BD41" s="117"/>
      <c r="BE41" s="117"/>
      <c r="BF41" s="117"/>
      <c r="BG41" s="116" t="str">
        <f t="shared" si="26"/>
        <v/>
      </c>
      <c r="BH41" s="118"/>
      <c r="BI41" s="114"/>
      <c r="BJ41" s="115"/>
      <c r="BK41" s="115"/>
      <c r="BL41" s="116" t="str">
        <f t="shared" si="27"/>
        <v/>
      </c>
      <c r="BM41" s="117"/>
      <c r="BN41" s="117"/>
      <c r="BO41" s="117"/>
      <c r="BP41" s="116" t="str">
        <f t="shared" si="28"/>
        <v/>
      </c>
      <c r="BQ41" s="118"/>
      <c r="BR41" s="114"/>
      <c r="BS41" s="115"/>
      <c r="BT41" s="115"/>
      <c r="BU41" s="116" t="str">
        <f t="shared" si="29"/>
        <v/>
      </c>
      <c r="BV41" s="117"/>
      <c r="BW41" s="117"/>
      <c r="BX41" s="117"/>
      <c r="BY41" s="116" t="str">
        <f t="shared" si="30"/>
        <v/>
      </c>
      <c r="BZ41" s="118"/>
      <c r="CA41" s="114"/>
      <c r="CB41" s="115"/>
      <c r="CC41" s="115"/>
      <c r="CD41" s="116" t="str">
        <f t="shared" si="31"/>
        <v/>
      </c>
      <c r="CE41" s="117"/>
      <c r="CF41" s="117"/>
      <c r="CG41" s="117"/>
      <c r="CH41" s="116" t="str">
        <f t="shared" si="32"/>
        <v/>
      </c>
      <c r="CI41" s="118"/>
      <c r="CJ41" s="114"/>
      <c r="CK41" s="115"/>
      <c r="CL41" s="115"/>
      <c r="CM41" s="116" t="str">
        <f t="shared" si="33"/>
        <v/>
      </c>
      <c r="CN41" s="117"/>
      <c r="CO41" s="117"/>
      <c r="CP41" s="117"/>
      <c r="CQ41" s="116" t="str">
        <f t="shared" si="34"/>
        <v/>
      </c>
      <c r="CR41" s="118"/>
      <c r="CS41" s="114"/>
      <c r="CT41" s="115"/>
      <c r="CU41" s="115"/>
      <c r="CV41" s="116" t="str">
        <f t="shared" si="35"/>
        <v/>
      </c>
      <c r="CW41" s="117"/>
      <c r="CX41" s="117"/>
      <c r="CY41" s="117"/>
      <c r="CZ41" s="116" t="str">
        <f t="shared" si="36"/>
        <v/>
      </c>
      <c r="DA41" s="118"/>
      <c r="DB41" s="114"/>
      <c r="DC41" s="115"/>
      <c r="DD41" s="115"/>
      <c r="DE41" s="116" t="str">
        <f t="shared" si="37"/>
        <v/>
      </c>
      <c r="DF41" s="117"/>
      <c r="DG41" s="117"/>
      <c r="DH41" s="117"/>
      <c r="DI41" s="116" t="str">
        <f t="shared" si="38"/>
        <v/>
      </c>
      <c r="DJ41" s="118"/>
      <c r="DK41" s="114"/>
      <c r="DL41" s="115"/>
      <c r="DM41" s="115"/>
      <c r="DN41" s="116" t="str">
        <f t="shared" si="39"/>
        <v/>
      </c>
      <c r="DO41" s="117"/>
      <c r="DP41" s="117"/>
      <c r="DQ41" s="117"/>
      <c r="DR41" s="116" t="str">
        <f t="shared" si="40"/>
        <v/>
      </c>
      <c r="DS41" s="118"/>
      <c r="DT41" s="114"/>
      <c r="DU41" s="115"/>
      <c r="DV41" s="115"/>
      <c r="DW41" s="116" t="str">
        <f t="shared" si="41"/>
        <v/>
      </c>
      <c r="DX41" s="117"/>
      <c r="DY41" s="117"/>
      <c r="DZ41" s="117"/>
      <c r="EA41" s="116" t="str">
        <f t="shared" si="42"/>
        <v/>
      </c>
      <c r="EB41" s="118"/>
      <c r="EF41" s="119">
        <f t="shared" si="43"/>
        <v>0</v>
      </c>
      <c r="EG41" s="119">
        <f t="shared" si="44"/>
        <v>0</v>
      </c>
      <c r="EH41" s="119">
        <f t="shared" si="45"/>
        <v>0</v>
      </c>
    </row>
    <row r="42" spans="1:139" s="107" customFormat="1" ht="42.6" customHeight="1">
      <c r="A42" s="120" t="s">
        <v>580</v>
      </c>
      <c r="B42" s="109" t="str">
        <f>IF(INDEX('1. Informations administratives'!A44:J79,MATCH(A42,'1. Informations administratives'!A44:A79,2),2)&lt;&gt;"",INDEX('1. Informations administratives'!A44:J79,MATCH(A42,'1. Informations administratives'!A44:A79,2),2),"")</f>
        <v/>
      </c>
      <c r="C42" s="110" t="str">
        <f>IF(INDEX('1. Informations administratives'!A44:J79,MATCH(A42,'1. Informations administratives'!A44:A79,2),3)&lt;&gt;"",INDEX('1. Informations administratives'!A44:J79,MATCH(A42,'1. Informations administratives'!A44:A79,2),3),"")</f>
        <v/>
      </c>
      <c r="D42" s="111"/>
      <c r="E42" s="112"/>
      <c r="F42" s="113"/>
      <c r="G42" s="114"/>
      <c r="H42" s="115"/>
      <c r="I42" s="115"/>
      <c r="J42" s="116" t="str">
        <f t="shared" si="15"/>
        <v/>
      </c>
      <c r="K42" s="117"/>
      <c r="L42" s="117"/>
      <c r="M42" s="117"/>
      <c r="N42" s="116" t="str">
        <f t="shared" si="46"/>
        <v/>
      </c>
      <c r="O42" s="118"/>
      <c r="P42" s="114"/>
      <c r="Q42" s="115"/>
      <c r="R42" s="115"/>
      <c r="S42" s="116" t="str">
        <f t="shared" si="17"/>
        <v/>
      </c>
      <c r="T42" s="117"/>
      <c r="U42" s="117"/>
      <c r="V42" s="117"/>
      <c r="W42" s="116" t="str">
        <f t="shared" si="18"/>
        <v/>
      </c>
      <c r="X42" s="118"/>
      <c r="Y42" s="114"/>
      <c r="Z42" s="115"/>
      <c r="AA42" s="115"/>
      <c r="AB42" s="116" t="str">
        <f t="shared" si="19"/>
        <v/>
      </c>
      <c r="AC42" s="117"/>
      <c r="AD42" s="117"/>
      <c r="AE42" s="117"/>
      <c r="AF42" s="116" t="str">
        <f t="shared" si="20"/>
        <v/>
      </c>
      <c r="AG42" s="118"/>
      <c r="AH42" s="114"/>
      <c r="AI42" s="115"/>
      <c r="AJ42" s="115"/>
      <c r="AK42" s="116" t="str">
        <f t="shared" si="21"/>
        <v/>
      </c>
      <c r="AL42" s="117"/>
      <c r="AM42" s="117"/>
      <c r="AN42" s="117"/>
      <c r="AO42" s="116" t="str">
        <f t="shared" si="22"/>
        <v/>
      </c>
      <c r="AP42" s="118"/>
      <c r="AQ42" s="114"/>
      <c r="AR42" s="115"/>
      <c r="AS42" s="115"/>
      <c r="AT42" s="116" t="str">
        <f t="shared" si="23"/>
        <v/>
      </c>
      <c r="AU42" s="117"/>
      <c r="AV42" s="117"/>
      <c r="AW42" s="117"/>
      <c r="AX42" s="116" t="str">
        <f t="shared" si="24"/>
        <v/>
      </c>
      <c r="AY42" s="118"/>
      <c r="AZ42" s="114"/>
      <c r="BA42" s="115"/>
      <c r="BB42" s="115"/>
      <c r="BC42" s="116" t="str">
        <f t="shared" si="25"/>
        <v/>
      </c>
      <c r="BD42" s="117"/>
      <c r="BE42" s="117"/>
      <c r="BF42" s="117"/>
      <c r="BG42" s="116" t="str">
        <f t="shared" si="26"/>
        <v/>
      </c>
      <c r="BH42" s="118"/>
      <c r="BI42" s="114"/>
      <c r="BJ42" s="115"/>
      <c r="BK42" s="115"/>
      <c r="BL42" s="116" t="str">
        <f t="shared" si="27"/>
        <v/>
      </c>
      <c r="BM42" s="117"/>
      <c r="BN42" s="117"/>
      <c r="BO42" s="117"/>
      <c r="BP42" s="116" t="str">
        <f t="shared" si="28"/>
        <v/>
      </c>
      <c r="BQ42" s="118"/>
      <c r="BR42" s="114"/>
      <c r="BS42" s="115"/>
      <c r="BT42" s="115"/>
      <c r="BU42" s="116" t="str">
        <f t="shared" si="29"/>
        <v/>
      </c>
      <c r="BV42" s="117"/>
      <c r="BW42" s="117"/>
      <c r="BX42" s="117"/>
      <c r="BY42" s="116" t="str">
        <f t="shared" si="30"/>
        <v/>
      </c>
      <c r="BZ42" s="118"/>
      <c r="CA42" s="114"/>
      <c r="CB42" s="115"/>
      <c r="CC42" s="115"/>
      <c r="CD42" s="116" t="str">
        <f t="shared" si="31"/>
        <v/>
      </c>
      <c r="CE42" s="117"/>
      <c r="CF42" s="117"/>
      <c r="CG42" s="117"/>
      <c r="CH42" s="116" t="str">
        <f t="shared" si="32"/>
        <v/>
      </c>
      <c r="CI42" s="118"/>
      <c r="CJ42" s="114"/>
      <c r="CK42" s="115"/>
      <c r="CL42" s="115"/>
      <c r="CM42" s="116" t="str">
        <f t="shared" si="33"/>
        <v/>
      </c>
      <c r="CN42" s="117"/>
      <c r="CO42" s="117"/>
      <c r="CP42" s="117"/>
      <c r="CQ42" s="116" t="str">
        <f t="shared" si="34"/>
        <v/>
      </c>
      <c r="CR42" s="118"/>
      <c r="CS42" s="114"/>
      <c r="CT42" s="115"/>
      <c r="CU42" s="115"/>
      <c r="CV42" s="116" t="str">
        <f t="shared" si="35"/>
        <v/>
      </c>
      <c r="CW42" s="117"/>
      <c r="CX42" s="117"/>
      <c r="CY42" s="117"/>
      <c r="CZ42" s="116" t="str">
        <f t="shared" si="36"/>
        <v/>
      </c>
      <c r="DA42" s="118"/>
      <c r="DB42" s="114"/>
      <c r="DC42" s="115"/>
      <c r="DD42" s="115"/>
      <c r="DE42" s="116" t="str">
        <f t="shared" si="37"/>
        <v/>
      </c>
      <c r="DF42" s="117"/>
      <c r="DG42" s="117"/>
      <c r="DH42" s="117"/>
      <c r="DI42" s="116" t="str">
        <f t="shared" si="38"/>
        <v/>
      </c>
      <c r="DJ42" s="118"/>
      <c r="DK42" s="114"/>
      <c r="DL42" s="115"/>
      <c r="DM42" s="115"/>
      <c r="DN42" s="116" t="str">
        <f t="shared" si="39"/>
        <v/>
      </c>
      <c r="DO42" s="117"/>
      <c r="DP42" s="117"/>
      <c r="DQ42" s="117"/>
      <c r="DR42" s="116" t="str">
        <f t="shared" si="40"/>
        <v/>
      </c>
      <c r="DS42" s="118"/>
      <c r="DT42" s="114"/>
      <c r="DU42" s="115"/>
      <c r="DV42" s="115"/>
      <c r="DW42" s="116" t="str">
        <f t="shared" si="41"/>
        <v/>
      </c>
      <c r="DX42" s="117"/>
      <c r="DY42" s="117"/>
      <c r="DZ42" s="117"/>
      <c r="EA42" s="116" t="str">
        <f t="shared" si="42"/>
        <v/>
      </c>
      <c r="EB42" s="118"/>
      <c r="EF42" s="119">
        <f t="shared" si="43"/>
        <v>0</v>
      </c>
      <c r="EG42" s="119">
        <f t="shared" si="44"/>
        <v>0</v>
      </c>
      <c r="EH42" s="119">
        <f t="shared" si="45"/>
        <v>0</v>
      </c>
    </row>
    <row r="43" spans="1:139" s="107" customFormat="1" ht="42.6" customHeight="1">
      <c r="A43" s="120" t="s">
        <v>581</v>
      </c>
      <c r="B43" s="109" t="str">
        <f>IF(INDEX('1. Informations administratives'!A45:J80,MATCH(A43,'1. Informations administratives'!A45:A80,2),2)&lt;&gt;"",INDEX('1. Informations administratives'!A45:J80,MATCH(A43,'1. Informations administratives'!A45:A80,2),2),"")</f>
        <v/>
      </c>
      <c r="C43" s="110" t="str">
        <f>IF(INDEX('1. Informations administratives'!A45:J80,MATCH(A43,'1. Informations administratives'!A45:A80,2),3)&lt;&gt;"",INDEX('1. Informations administratives'!A45:J80,MATCH(A43,'1. Informations administratives'!A45:A80,2),3),"")</f>
        <v/>
      </c>
      <c r="D43" s="111"/>
      <c r="E43" s="112"/>
      <c r="F43" s="113"/>
      <c r="G43" s="114"/>
      <c r="H43" s="115"/>
      <c r="I43" s="115"/>
      <c r="J43" s="116" t="str">
        <f t="shared" si="15"/>
        <v/>
      </c>
      <c r="K43" s="117"/>
      <c r="L43" s="117"/>
      <c r="M43" s="117"/>
      <c r="N43" s="116" t="str">
        <f t="shared" si="46"/>
        <v/>
      </c>
      <c r="O43" s="118"/>
      <c r="P43" s="114"/>
      <c r="Q43" s="115"/>
      <c r="R43" s="115"/>
      <c r="S43" s="116" t="str">
        <f t="shared" si="17"/>
        <v/>
      </c>
      <c r="T43" s="117"/>
      <c r="U43" s="117"/>
      <c r="V43" s="117"/>
      <c r="W43" s="116" t="str">
        <f t="shared" si="18"/>
        <v/>
      </c>
      <c r="X43" s="118"/>
      <c r="Y43" s="114"/>
      <c r="Z43" s="115"/>
      <c r="AA43" s="115"/>
      <c r="AB43" s="116" t="str">
        <f t="shared" si="19"/>
        <v/>
      </c>
      <c r="AC43" s="117"/>
      <c r="AD43" s="117"/>
      <c r="AE43" s="117"/>
      <c r="AF43" s="116" t="str">
        <f t="shared" si="20"/>
        <v/>
      </c>
      <c r="AG43" s="118"/>
      <c r="AH43" s="114"/>
      <c r="AI43" s="115"/>
      <c r="AJ43" s="115"/>
      <c r="AK43" s="116" t="str">
        <f t="shared" si="21"/>
        <v/>
      </c>
      <c r="AL43" s="117"/>
      <c r="AM43" s="117"/>
      <c r="AN43" s="117"/>
      <c r="AO43" s="116" t="str">
        <f t="shared" si="22"/>
        <v/>
      </c>
      <c r="AP43" s="118"/>
      <c r="AQ43" s="114"/>
      <c r="AR43" s="115"/>
      <c r="AS43" s="115"/>
      <c r="AT43" s="116" t="str">
        <f t="shared" si="23"/>
        <v/>
      </c>
      <c r="AU43" s="117"/>
      <c r="AV43" s="117"/>
      <c r="AW43" s="117"/>
      <c r="AX43" s="116" t="str">
        <f t="shared" si="24"/>
        <v/>
      </c>
      <c r="AY43" s="118"/>
      <c r="AZ43" s="114"/>
      <c r="BA43" s="115"/>
      <c r="BB43" s="115"/>
      <c r="BC43" s="116" t="str">
        <f t="shared" si="25"/>
        <v/>
      </c>
      <c r="BD43" s="117"/>
      <c r="BE43" s="117"/>
      <c r="BF43" s="117"/>
      <c r="BG43" s="116" t="str">
        <f t="shared" si="26"/>
        <v/>
      </c>
      <c r="BH43" s="118"/>
      <c r="BI43" s="114"/>
      <c r="BJ43" s="115"/>
      <c r="BK43" s="115"/>
      <c r="BL43" s="116" t="str">
        <f t="shared" si="27"/>
        <v/>
      </c>
      <c r="BM43" s="117"/>
      <c r="BN43" s="117"/>
      <c r="BO43" s="117"/>
      <c r="BP43" s="116" t="str">
        <f t="shared" si="28"/>
        <v/>
      </c>
      <c r="BQ43" s="118"/>
      <c r="BR43" s="114"/>
      <c r="BS43" s="115"/>
      <c r="BT43" s="115"/>
      <c r="BU43" s="116" t="str">
        <f t="shared" si="29"/>
        <v/>
      </c>
      <c r="BV43" s="117"/>
      <c r="BW43" s="117"/>
      <c r="BX43" s="117"/>
      <c r="BY43" s="116" t="str">
        <f t="shared" si="30"/>
        <v/>
      </c>
      <c r="BZ43" s="118"/>
      <c r="CA43" s="114"/>
      <c r="CB43" s="115"/>
      <c r="CC43" s="115"/>
      <c r="CD43" s="116" t="str">
        <f t="shared" si="31"/>
        <v/>
      </c>
      <c r="CE43" s="117"/>
      <c r="CF43" s="117"/>
      <c r="CG43" s="117"/>
      <c r="CH43" s="116" t="str">
        <f t="shared" si="32"/>
        <v/>
      </c>
      <c r="CI43" s="118"/>
      <c r="CJ43" s="114"/>
      <c r="CK43" s="115"/>
      <c r="CL43" s="115"/>
      <c r="CM43" s="116" t="str">
        <f t="shared" si="33"/>
        <v/>
      </c>
      <c r="CN43" s="117"/>
      <c r="CO43" s="117"/>
      <c r="CP43" s="117"/>
      <c r="CQ43" s="116" t="str">
        <f t="shared" si="34"/>
        <v/>
      </c>
      <c r="CR43" s="118"/>
      <c r="CS43" s="114"/>
      <c r="CT43" s="115"/>
      <c r="CU43" s="115"/>
      <c r="CV43" s="116" t="str">
        <f t="shared" si="35"/>
        <v/>
      </c>
      <c r="CW43" s="117"/>
      <c r="CX43" s="117"/>
      <c r="CY43" s="117"/>
      <c r="CZ43" s="116" t="str">
        <f t="shared" si="36"/>
        <v/>
      </c>
      <c r="DA43" s="118"/>
      <c r="DB43" s="114"/>
      <c r="DC43" s="115"/>
      <c r="DD43" s="115"/>
      <c r="DE43" s="116" t="str">
        <f t="shared" si="37"/>
        <v/>
      </c>
      <c r="DF43" s="117"/>
      <c r="DG43" s="117"/>
      <c r="DH43" s="117"/>
      <c r="DI43" s="116" t="str">
        <f t="shared" si="38"/>
        <v/>
      </c>
      <c r="DJ43" s="118"/>
      <c r="DK43" s="114"/>
      <c r="DL43" s="115"/>
      <c r="DM43" s="115"/>
      <c r="DN43" s="116" t="str">
        <f t="shared" si="39"/>
        <v/>
      </c>
      <c r="DO43" s="117"/>
      <c r="DP43" s="117"/>
      <c r="DQ43" s="117"/>
      <c r="DR43" s="116" t="str">
        <f t="shared" si="40"/>
        <v/>
      </c>
      <c r="DS43" s="118"/>
      <c r="DT43" s="114"/>
      <c r="DU43" s="115"/>
      <c r="DV43" s="115"/>
      <c r="DW43" s="116" t="str">
        <f t="shared" si="41"/>
        <v/>
      </c>
      <c r="DX43" s="117"/>
      <c r="DY43" s="117"/>
      <c r="DZ43" s="117"/>
      <c r="EA43" s="116" t="str">
        <f t="shared" si="42"/>
        <v/>
      </c>
      <c r="EB43" s="118"/>
      <c r="EF43" s="119">
        <f t="shared" si="43"/>
        <v>0</v>
      </c>
      <c r="EG43" s="119">
        <f t="shared" si="44"/>
        <v>0</v>
      </c>
      <c r="EH43" s="119">
        <f t="shared" si="45"/>
        <v>0</v>
      </c>
    </row>
    <row r="44" spans="1:139" s="107" customFormat="1" ht="42.6" customHeight="1">
      <c r="A44" s="120" t="s">
        <v>582</v>
      </c>
      <c r="B44" s="109" t="str">
        <f>IF(INDEX('1. Informations administratives'!A46:J81,MATCH(A44,'1. Informations administratives'!A46:A81,2),2)&lt;&gt;"",INDEX('1. Informations administratives'!A46:J81,MATCH(A44,'1. Informations administratives'!A46:A81,2),2),"")</f>
        <v/>
      </c>
      <c r="C44" s="110" t="str">
        <f>IF(INDEX('1. Informations administratives'!A46:J81,MATCH(A44,'1. Informations administratives'!A46:A81,2),3)&lt;&gt;"",INDEX('1. Informations administratives'!A46:J81,MATCH(A44,'1. Informations administratives'!A46:A81,2),3),"")</f>
        <v/>
      </c>
      <c r="D44" s="111"/>
      <c r="E44" s="112"/>
      <c r="F44" s="113"/>
      <c r="G44" s="114"/>
      <c r="H44" s="115"/>
      <c r="I44" s="115"/>
      <c r="J44" s="116" t="str">
        <f t="shared" si="15"/>
        <v/>
      </c>
      <c r="K44" s="117"/>
      <c r="L44" s="117"/>
      <c r="M44" s="117"/>
      <c r="N44" s="116" t="str">
        <f t="shared" si="46"/>
        <v/>
      </c>
      <c r="O44" s="118"/>
      <c r="P44" s="114"/>
      <c r="Q44" s="115"/>
      <c r="R44" s="115"/>
      <c r="S44" s="116" t="str">
        <f t="shared" si="17"/>
        <v/>
      </c>
      <c r="T44" s="117"/>
      <c r="U44" s="117"/>
      <c r="V44" s="117"/>
      <c r="W44" s="116" t="str">
        <f t="shared" si="18"/>
        <v/>
      </c>
      <c r="X44" s="118"/>
      <c r="Y44" s="114"/>
      <c r="Z44" s="115"/>
      <c r="AA44" s="115"/>
      <c r="AB44" s="116" t="str">
        <f t="shared" si="19"/>
        <v/>
      </c>
      <c r="AC44" s="117"/>
      <c r="AD44" s="117"/>
      <c r="AE44" s="117"/>
      <c r="AF44" s="116" t="str">
        <f t="shared" si="20"/>
        <v/>
      </c>
      <c r="AG44" s="118"/>
      <c r="AH44" s="114"/>
      <c r="AI44" s="115"/>
      <c r="AJ44" s="115"/>
      <c r="AK44" s="116" t="str">
        <f t="shared" si="21"/>
        <v/>
      </c>
      <c r="AL44" s="117"/>
      <c r="AM44" s="117"/>
      <c r="AN44" s="117"/>
      <c r="AO44" s="116" t="str">
        <f t="shared" si="22"/>
        <v/>
      </c>
      <c r="AP44" s="118"/>
      <c r="AQ44" s="114"/>
      <c r="AR44" s="115"/>
      <c r="AS44" s="115"/>
      <c r="AT44" s="116" t="str">
        <f t="shared" si="23"/>
        <v/>
      </c>
      <c r="AU44" s="117"/>
      <c r="AV44" s="117"/>
      <c r="AW44" s="117"/>
      <c r="AX44" s="116" t="str">
        <f t="shared" si="24"/>
        <v/>
      </c>
      <c r="AY44" s="118"/>
      <c r="AZ44" s="114"/>
      <c r="BA44" s="115"/>
      <c r="BB44" s="115"/>
      <c r="BC44" s="116" t="str">
        <f t="shared" si="25"/>
        <v/>
      </c>
      <c r="BD44" s="117"/>
      <c r="BE44" s="117"/>
      <c r="BF44" s="117"/>
      <c r="BG44" s="116" t="str">
        <f t="shared" si="26"/>
        <v/>
      </c>
      <c r="BH44" s="118"/>
      <c r="BI44" s="114"/>
      <c r="BJ44" s="115"/>
      <c r="BK44" s="115"/>
      <c r="BL44" s="116" t="str">
        <f t="shared" si="27"/>
        <v/>
      </c>
      <c r="BM44" s="117"/>
      <c r="BN44" s="117"/>
      <c r="BO44" s="117"/>
      <c r="BP44" s="116" t="str">
        <f t="shared" si="28"/>
        <v/>
      </c>
      <c r="BQ44" s="118"/>
      <c r="BR44" s="114"/>
      <c r="BS44" s="115"/>
      <c r="BT44" s="115"/>
      <c r="BU44" s="116" t="str">
        <f t="shared" si="29"/>
        <v/>
      </c>
      <c r="BV44" s="117"/>
      <c r="BW44" s="117"/>
      <c r="BX44" s="117"/>
      <c r="BY44" s="116" t="str">
        <f t="shared" si="30"/>
        <v/>
      </c>
      <c r="BZ44" s="118"/>
      <c r="CA44" s="114"/>
      <c r="CB44" s="115"/>
      <c r="CC44" s="115"/>
      <c r="CD44" s="116" t="str">
        <f t="shared" si="31"/>
        <v/>
      </c>
      <c r="CE44" s="117"/>
      <c r="CF44" s="117"/>
      <c r="CG44" s="117"/>
      <c r="CH44" s="116" t="str">
        <f t="shared" si="32"/>
        <v/>
      </c>
      <c r="CI44" s="118"/>
      <c r="CJ44" s="114"/>
      <c r="CK44" s="115"/>
      <c r="CL44" s="115"/>
      <c r="CM44" s="116" t="str">
        <f t="shared" si="33"/>
        <v/>
      </c>
      <c r="CN44" s="117"/>
      <c r="CO44" s="117"/>
      <c r="CP44" s="117"/>
      <c r="CQ44" s="116" t="str">
        <f t="shared" si="34"/>
        <v/>
      </c>
      <c r="CR44" s="118"/>
      <c r="CS44" s="114"/>
      <c r="CT44" s="115"/>
      <c r="CU44" s="115"/>
      <c r="CV44" s="116" t="str">
        <f t="shared" si="35"/>
        <v/>
      </c>
      <c r="CW44" s="117"/>
      <c r="CX44" s="117"/>
      <c r="CY44" s="117"/>
      <c r="CZ44" s="116" t="str">
        <f t="shared" si="36"/>
        <v/>
      </c>
      <c r="DA44" s="118"/>
      <c r="DB44" s="114"/>
      <c r="DC44" s="115"/>
      <c r="DD44" s="115"/>
      <c r="DE44" s="116" t="str">
        <f t="shared" si="37"/>
        <v/>
      </c>
      <c r="DF44" s="117"/>
      <c r="DG44" s="117"/>
      <c r="DH44" s="117"/>
      <c r="DI44" s="116" t="str">
        <f t="shared" si="38"/>
        <v/>
      </c>
      <c r="DJ44" s="118"/>
      <c r="DK44" s="114"/>
      <c r="DL44" s="115"/>
      <c r="DM44" s="115"/>
      <c r="DN44" s="116" t="str">
        <f t="shared" si="39"/>
        <v/>
      </c>
      <c r="DO44" s="117"/>
      <c r="DP44" s="117"/>
      <c r="DQ44" s="117"/>
      <c r="DR44" s="116" t="str">
        <f t="shared" si="40"/>
        <v/>
      </c>
      <c r="DS44" s="118"/>
      <c r="DT44" s="114"/>
      <c r="DU44" s="115"/>
      <c r="DV44" s="115"/>
      <c r="DW44" s="116" t="str">
        <f t="shared" si="41"/>
        <v/>
      </c>
      <c r="DX44" s="117"/>
      <c r="DY44" s="117"/>
      <c r="DZ44" s="117"/>
      <c r="EA44" s="116" t="str">
        <f t="shared" si="42"/>
        <v/>
      </c>
      <c r="EB44" s="118"/>
      <c r="EF44" s="119">
        <f t="shared" si="43"/>
        <v>0</v>
      </c>
      <c r="EG44" s="119">
        <f t="shared" si="44"/>
        <v>0</v>
      </c>
      <c r="EH44" s="119">
        <f t="shared" si="45"/>
        <v>0</v>
      </c>
    </row>
    <row r="45" spans="1:139" s="107" customFormat="1" ht="42.6" customHeight="1">
      <c r="A45" s="120" t="s">
        <v>583</v>
      </c>
      <c r="B45" s="109" t="str">
        <f>IF(INDEX('1. Informations administratives'!A47:J82,MATCH(A45,'1. Informations administratives'!A47:A82,2),2)&lt;&gt;"",INDEX('1. Informations administratives'!A47:J82,MATCH(A45,'1. Informations administratives'!A47:A82,2),2),"")</f>
        <v/>
      </c>
      <c r="C45" s="110" t="str">
        <f>IF(INDEX('1. Informations administratives'!A47:J82,MATCH(A45,'1. Informations administratives'!A47:A82,2),3)&lt;&gt;"",INDEX('1. Informations administratives'!A47:J82,MATCH(A45,'1. Informations administratives'!A47:A82,2),3),"")</f>
        <v/>
      </c>
      <c r="D45" s="111"/>
      <c r="E45" s="112"/>
      <c r="F45" s="113"/>
      <c r="G45" s="114"/>
      <c r="H45" s="115"/>
      <c r="I45" s="115"/>
      <c r="J45" s="116" t="str">
        <f t="shared" si="15"/>
        <v/>
      </c>
      <c r="K45" s="117"/>
      <c r="L45" s="117"/>
      <c r="M45" s="117"/>
      <c r="N45" s="116" t="str">
        <f t="shared" si="46"/>
        <v/>
      </c>
      <c r="O45" s="118"/>
      <c r="P45" s="114"/>
      <c r="Q45" s="115"/>
      <c r="R45" s="115"/>
      <c r="S45" s="116" t="str">
        <f t="shared" si="17"/>
        <v/>
      </c>
      <c r="T45" s="117"/>
      <c r="U45" s="117"/>
      <c r="V45" s="117"/>
      <c r="W45" s="116" t="str">
        <f t="shared" si="18"/>
        <v/>
      </c>
      <c r="X45" s="118"/>
      <c r="Y45" s="114"/>
      <c r="Z45" s="115"/>
      <c r="AA45" s="115"/>
      <c r="AB45" s="116" t="str">
        <f t="shared" si="19"/>
        <v/>
      </c>
      <c r="AC45" s="117"/>
      <c r="AD45" s="117"/>
      <c r="AE45" s="117"/>
      <c r="AF45" s="116" t="str">
        <f t="shared" si="20"/>
        <v/>
      </c>
      <c r="AG45" s="118"/>
      <c r="AH45" s="114"/>
      <c r="AI45" s="115"/>
      <c r="AJ45" s="115"/>
      <c r="AK45" s="116" t="str">
        <f t="shared" si="21"/>
        <v/>
      </c>
      <c r="AL45" s="117"/>
      <c r="AM45" s="117"/>
      <c r="AN45" s="117"/>
      <c r="AO45" s="116" t="str">
        <f t="shared" si="22"/>
        <v/>
      </c>
      <c r="AP45" s="118"/>
      <c r="AQ45" s="114"/>
      <c r="AR45" s="115"/>
      <c r="AS45" s="115"/>
      <c r="AT45" s="116" t="str">
        <f t="shared" si="23"/>
        <v/>
      </c>
      <c r="AU45" s="117"/>
      <c r="AV45" s="117"/>
      <c r="AW45" s="117"/>
      <c r="AX45" s="116" t="str">
        <f t="shared" si="24"/>
        <v/>
      </c>
      <c r="AY45" s="118"/>
      <c r="AZ45" s="114"/>
      <c r="BA45" s="115"/>
      <c r="BB45" s="115"/>
      <c r="BC45" s="116" t="str">
        <f t="shared" si="25"/>
        <v/>
      </c>
      <c r="BD45" s="117"/>
      <c r="BE45" s="117"/>
      <c r="BF45" s="117"/>
      <c r="BG45" s="116" t="str">
        <f t="shared" si="26"/>
        <v/>
      </c>
      <c r="BH45" s="118"/>
      <c r="BI45" s="114"/>
      <c r="BJ45" s="115"/>
      <c r="BK45" s="115"/>
      <c r="BL45" s="116" t="str">
        <f t="shared" si="27"/>
        <v/>
      </c>
      <c r="BM45" s="117"/>
      <c r="BN45" s="117"/>
      <c r="BO45" s="117"/>
      <c r="BP45" s="116" t="str">
        <f t="shared" si="28"/>
        <v/>
      </c>
      <c r="BQ45" s="118"/>
      <c r="BR45" s="114"/>
      <c r="BS45" s="115"/>
      <c r="BT45" s="115"/>
      <c r="BU45" s="116" t="str">
        <f t="shared" si="29"/>
        <v/>
      </c>
      <c r="BV45" s="117"/>
      <c r="BW45" s="117"/>
      <c r="BX45" s="117"/>
      <c r="BY45" s="116" t="str">
        <f t="shared" si="30"/>
        <v/>
      </c>
      <c r="BZ45" s="118"/>
      <c r="CA45" s="114"/>
      <c r="CB45" s="115"/>
      <c r="CC45" s="115"/>
      <c r="CD45" s="116" t="str">
        <f t="shared" si="31"/>
        <v/>
      </c>
      <c r="CE45" s="117"/>
      <c r="CF45" s="117"/>
      <c r="CG45" s="117"/>
      <c r="CH45" s="116" t="str">
        <f t="shared" si="32"/>
        <v/>
      </c>
      <c r="CI45" s="118"/>
      <c r="CJ45" s="114"/>
      <c r="CK45" s="115"/>
      <c r="CL45" s="115"/>
      <c r="CM45" s="116" t="str">
        <f t="shared" si="33"/>
        <v/>
      </c>
      <c r="CN45" s="117"/>
      <c r="CO45" s="117"/>
      <c r="CP45" s="117"/>
      <c r="CQ45" s="116" t="str">
        <f t="shared" si="34"/>
        <v/>
      </c>
      <c r="CR45" s="118"/>
      <c r="CS45" s="114"/>
      <c r="CT45" s="115"/>
      <c r="CU45" s="115"/>
      <c r="CV45" s="116" t="str">
        <f t="shared" si="35"/>
        <v/>
      </c>
      <c r="CW45" s="117"/>
      <c r="CX45" s="117"/>
      <c r="CY45" s="117"/>
      <c r="CZ45" s="116" t="str">
        <f t="shared" si="36"/>
        <v/>
      </c>
      <c r="DA45" s="118"/>
      <c r="DB45" s="114"/>
      <c r="DC45" s="115"/>
      <c r="DD45" s="115"/>
      <c r="DE45" s="116" t="str">
        <f t="shared" si="37"/>
        <v/>
      </c>
      <c r="DF45" s="117"/>
      <c r="DG45" s="117"/>
      <c r="DH45" s="117"/>
      <c r="DI45" s="116" t="str">
        <f t="shared" si="38"/>
        <v/>
      </c>
      <c r="DJ45" s="118"/>
      <c r="DK45" s="114"/>
      <c r="DL45" s="115"/>
      <c r="DM45" s="115"/>
      <c r="DN45" s="116" t="str">
        <f t="shared" si="39"/>
        <v/>
      </c>
      <c r="DO45" s="117"/>
      <c r="DP45" s="117"/>
      <c r="DQ45" s="117"/>
      <c r="DR45" s="116" t="str">
        <f t="shared" si="40"/>
        <v/>
      </c>
      <c r="DS45" s="118"/>
      <c r="DT45" s="114"/>
      <c r="DU45" s="115"/>
      <c r="DV45" s="115"/>
      <c r="DW45" s="116" t="str">
        <f t="shared" si="41"/>
        <v/>
      </c>
      <c r="DX45" s="117"/>
      <c r="DY45" s="117"/>
      <c r="DZ45" s="117"/>
      <c r="EA45" s="116" t="str">
        <f t="shared" si="42"/>
        <v/>
      </c>
      <c r="EB45" s="118"/>
      <c r="EF45" s="119">
        <f t="shared" si="43"/>
        <v>0</v>
      </c>
      <c r="EG45" s="119">
        <f t="shared" si="44"/>
        <v>0</v>
      </c>
      <c r="EH45" s="119">
        <f t="shared" si="45"/>
        <v>0</v>
      </c>
    </row>
    <row r="46" spans="1:139">
      <c r="EF46" s="121">
        <f>SUM(EF6:EF45)</f>
        <v>0</v>
      </c>
      <c r="EG46" s="121">
        <f t="shared" ref="EG46:EH46" si="47">SUM(EG6:EG45)</f>
        <v>0</v>
      </c>
      <c r="EH46" s="121">
        <f t="shared" si="47"/>
        <v>0</v>
      </c>
      <c r="EI46" s="59">
        <f>SUM(EF46:EH46)</f>
        <v>0</v>
      </c>
    </row>
  </sheetData>
  <sheetProtection selectLockedCells="1"/>
  <mergeCells count="63">
    <mergeCell ref="Y1:Z1"/>
    <mergeCell ref="CJ1:CK1"/>
    <mergeCell ref="CL1:CR1"/>
    <mergeCell ref="CJ2:CR2"/>
    <mergeCell ref="CJ3:CR3"/>
    <mergeCell ref="AZ1:BA1"/>
    <mergeCell ref="BB1:BH1"/>
    <mergeCell ref="AZ2:BH2"/>
    <mergeCell ref="AZ3:BH3"/>
    <mergeCell ref="BI1:BJ1"/>
    <mergeCell ref="BI2:BQ2"/>
    <mergeCell ref="BI3:BQ3"/>
    <mergeCell ref="AA1:AG1"/>
    <mergeCell ref="Y2:AG2"/>
    <mergeCell ref="Y3:AG3"/>
    <mergeCell ref="AH1:AI1"/>
    <mergeCell ref="G1:H1"/>
    <mergeCell ref="I1:O1"/>
    <mergeCell ref="G2:O2"/>
    <mergeCell ref="G3:O3"/>
    <mergeCell ref="DB1:DC1"/>
    <mergeCell ref="AQ1:AR1"/>
    <mergeCell ref="AS1:AY1"/>
    <mergeCell ref="AQ2:AY2"/>
    <mergeCell ref="AQ3:AY3"/>
    <mergeCell ref="AJ1:AP1"/>
    <mergeCell ref="AH2:AP2"/>
    <mergeCell ref="AH3:AP3"/>
    <mergeCell ref="P1:Q1"/>
    <mergeCell ref="R1:X1"/>
    <mergeCell ref="P2:X2"/>
    <mergeCell ref="P3:X3"/>
    <mergeCell ref="DD1:DJ1"/>
    <mergeCell ref="DB2:DJ2"/>
    <mergeCell ref="DB3:DJ3"/>
    <mergeCell ref="BR1:BS1"/>
    <mergeCell ref="BT1:BZ1"/>
    <mergeCell ref="CS1:CT1"/>
    <mergeCell ref="CU1:DA1"/>
    <mergeCell ref="BR2:BZ2"/>
    <mergeCell ref="CS2:DA2"/>
    <mergeCell ref="BR3:BZ3"/>
    <mergeCell ref="CS3:DA3"/>
    <mergeCell ref="EF1:EH5"/>
    <mergeCell ref="DK1:DL1"/>
    <mergeCell ref="DM1:DS1"/>
    <mergeCell ref="DK2:DS2"/>
    <mergeCell ref="DK3:DS3"/>
    <mergeCell ref="DT1:DU1"/>
    <mergeCell ref="DV1:EB1"/>
    <mergeCell ref="DT2:EB2"/>
    <mergeCell ref="DT3:EB3"/>
    <mergeCell ref="BK1:BQ1"/>
    <mergeCell ref="CA1:CB1"/>
    <mergeCell ref="CC1:CI1"/>
    <mergeCell ref="CA2:CI2"/>
    <mergeCell ref="CA3:CI3"/>
    <mergeCell ref="A1:C3"/>
    <mergeCell ref="D1:E2"/>
    <mergeCell ref="D4:D5"/>
    <mergeCell ref="C4:C5"/>
    <mergeCell ref="B4:B5"/>
    <mergeCell ref="E4:E5"/>
  </mergeCells>
  <conditionalFormatting sqref="A6:EC45">
    <cfRule type="expression" dxfId="55" priority="2">
      <formula>MOD(ROW(),2)=0</formula>
    </cfRule>
  </conditionalFormatting>
  <conditionalFormatting sqref="G6:N45">
    <cfRule type="cellIs" dxfId="54" priority="1" operator="greaterThan">
      <formula>20</formula>
    </cfRule>
  </conditionalFormatting>
  <conditionalFormatting sqref="P6:W45">
    <cfRule type="cellIs" dxfId="53" priority="3" operator="greaterThan">
      <formula>20</formula>
    </cfRule>
  </conditionalFormatting>
  <conditionalFormatting sqref="Y6:AF45">
    <cfRule type="cellIs" dxfId="52" priority="5" operator="greaterThan">
      <formula>20</formula>
    </cfRule>
  </conditionalFormatting>
  <conditionalFormatting sqref="AH6:AO45">
    <cfRule type="cellIs" dxfId="51" priority="7" operator="greaterThan">
      <formula>20</formula>
    </cfRule>
  </conditionalFormatting>
  <conditionalFormatting sqref="AQ6:AX45">
    <cfRule type="cellIs" dxfId="50" priority="9" operator="greaterThan">
      <formula>20</formula>
    </cfRule>
  </conditionalFormatting>
  <conditionalFormatting sqref="AZ6:BG45">
    <cfRule type="cellIs" dxfId="49" priority="11" operator="greaterThan">
      <formula>20</formula>
    </cfRule>
  </conditionalFormatting>
  <conditionalFormatting sqref="BI6:BP45">
    <cfRule type="cellIs" dxfId="48" priority="13" operator="greaterThan">
      <formula>20</formula>
    </cfRule>
  </conditionalFormatting>
  <conditionalFormatting sqref="BR6:BY45">
    <cfRule type="cellIs" dxfId="47" priority="15" operator="greaterThan">
      <formula>20</formula>
    </cfRule>
  </conditionalFormatting>
  <conditionalFormatting sqref="CA6:CH45">
    <cfRule type="cellIs" dxfId="46" priority="17" operator="greaterThan">
      <formula>20</formula>
    </cfRule>
  </conditionalFormatting>
  <conditionalFormatting sqref="CJ6:CQ45">
    <cfRule type="cellIs" dxfId="45" priority="19" operator="greaterThan">
      <formula>20</formula>
    </cfRule>
  </conditionalFormatting>
  <conditionalFormatting sqref="CS6:CZ45">
    <cfRule type="cellIs" dxfId="44" priority="21" operator="greaterThan">
      <formula>20</formula>
    </cfRule>
  </conditionalFormatting>
  <conditionalFormatting sqref="DB6:DI45">
    <cfRule type="cellIs" dxfId="43" priority="23" operator="greaterThan">
      <formula>20</formula>
    </cfRule>
  </conditionalFormatting>
  <conditionalFormatting sqref="DK6:DR45">
    <cfRule type="cellIs" dxfId="42" priority="25" operator="greaterThan">
      <formula>20</formula>
    </cfRule>
  </conditionalFormatting>
  <conditionalFormatting sqref="DT6:EA45">
    <cfRule type="cellIs" dxfId="41" priority="27" operator="greaterThan">
      <formula>20</formula>
    </cfRule>
  </conditionalFormatting>
  <pageMargins left="0.39370078740157477" right="0.15748031496062992" top="0.27559055118110237" bottom="0.27559055118110237" header="0.31496062992125984" footer="0.31496062992125984"/>
  <pageSetup paperSize="8" fitToWidth="10" fitToHeight="3" orientation="landscape" r:id="rId1"/>
  <colBreaks count="13" manualBreakCount="13">
    <brk id="6" max="1048575" man="1"/>
    <brk id="15" max="1048575" man="1"/>
    <brk id="24" max="1048575" man="1"/>
    <brk id="33" max="1048575" man="1"/>
    <brk id="42" max="1048575" man="1"/>
    <brk id="51" max="1048575" man="1"/>
    <brk id="60" max="1048575" man="1"/>
    <brk id="69" max="1048575" man="1"/>
    <brk id="78" max="1048575" man="1"/>
    <brk id="87" max="1048575" man="1"/>
    <brk id="96" max="1048575" man="1"/>
    <brk id="105" max="1048575" man="1"/>
    <brk id="11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'BTS ET EPREUVES'!$A$20:$A$23</xm:f>
          </x14:formula1>
          <xm:sqref>D6:D45</xm:sqref>
        </x14:dataValidation>
        <x14:dataValidation type="list" allowBlank="1" showInputMessage="1" showErrorMessage="1" promptTitle="OUI ou NON" prompt="La certification PIX a-t-elle été validée ?" xr:uid="{00000000-0002-0000-0200-000001000000}">
          <x14:formula1>
            <xm:f>'1. Informations administratives'!$AA$8:$AA$9</xm:f>
          </x14:formula1>
          <xm:sqref>F6:F45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C26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C27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C28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C29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C30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C31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C32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C33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C34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C35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5"/>
  <sheetViews>
    <sheetView showGridLines="0" view="pageBreakPreview" workbookViewId="0">
      <selection activeCell="F1" sqref="F1:G1"/>
    </sheetView>
  </sheetViews>
  <sheetFormatPr baseColWidth="10" defaultRowHeight="16.5"/>
  <cols>
    <col min="1" max="1" width="3.28515625" style="122" customWidth="1"/>
    <col min="2" max="3" width="17" style="123" customWidth="1"/>
    <col min="4" max="4" width="7.28515625" style="123" bestFit="1" customWidth="1"/>
    <col min="5" max="5" width="28.85546875" style="123" customWidth="1"/>
    <col min="6" max="6" width="5.85546875" style="123" customWidth="1"/>
    <col min="7" max="7" width="22.7109375" style="123" customWidth="1"/>
  </cols>
  <sheetData>
    <row r="1" spans="1:9" ht="78" customHeight="1">
      <c r="F1" s="304" t="s">
        <v>606</v>
      </c>
      <c r="G1" s="304"/>
    </row>
    <row r="2" spans="1:9" ht="23.45" customHeight="1">
      <c r="B2" s="305" t="s">
        <v>607</v>
      </c>
      <c r="C2" s="305"/>
      <c r="D2" s="305"/>
      <c r="E2" s="305"/>
      <c r="F2" s="305"/>
      <c r="G2" s="305"/>
    </row>
    <row r="3" spans="1:9" s="124" customFormat="1" ht="42" customHeight="1">
      <c r="A3" s="125"/>
      <c r="B3" s="126" t="s">
        <v>608</v>
      </c>
      <c r="C3" s="306">
        <f>'1. Informations administratives'!L5</f>
        <v>0</v>
      </c>
      <c r="D3" s="306"/>
      <c r="E3" s="306"/>
      <c r="F3" s="126"/>
      <c r="G3" s="124" t="str">
        <f>"RNE : "&amp;'1. Informations administratives'!L6</f>
        <v xml:space="preserve">RNE : </v>
      </c>
    </row>
    <row r="4" spans="1:9" s="127" customFormat="1" ht="31.9" customHeight="1">
      <c r="A4" s="128"/>
      <c r="B4" s="129" t="s">
        <v>609</v>
      </c>
      <c r="C4" s="307" t="str">
        <f>'1. Informations administratives'!C4</f>
        <v>Gestion des Transports et Logistique Associée</v>
      </c>
      <c r="D4" s="307"/>
      <c r="E4" s="307"/>
      <c r="F4" s="129"/>
      <c r="G4" s="130" t="str">
        <f>"session : "&amp;'1. Informations administratives'!L4</f>
        <v>session : 2026</v>
      </c>
      <c r="H4" s="131"/>
      <c r="I4" s="131"/>
    </row>
    <row r="5" spans="1:9" ht="3.6" customHeight="1">
      <c r="H5" s="124"/>
      <c r="I5" s="124"/>
    </row>
    <row r="6" spans="1:9" ht="31.9" customHeight="1">
      <c r="A6" s="132"/>
      <c r="B6" s="133" t="s">
        <v>523</v>
      </c>
      <c r="C6" s="134" t="s">
        <v>524</v>
      </c>
      <c r="D6" s="135" t="s">
        <v>610</v>
      </c>
      <c r="E6" s="134" t="s">
        <v>611</v>
      </c>
      <c r="F6" s="136" t="s">
        <v>612</v>
      </c>
      <c r="G6" s="137" t="s">
        <v>613</v>
      </c>
    </row>
    <row r="7" spans="1:9" ht="25.9" customHeight="1">
      <c r="A7" s="138" t="s">
        <v>532</v>
      </c>
      <c r="B7" s="139" t="str">
        <f>UPPER(INDEX('1. Informations administratives'!$A$8:$J$47,MATCH(A7,'1. Informations administratives'!$A$8:$A$47,0),2))</f>
        <v/>
      </c>
      <c r="C7" s="140" t="str">
        <f>IF('1. Informations administratives'!B8&lt;&gt;0,INDEX('1. Informations administratives'!$A$8:$J$47,MATCH(A7,'1. Informations administratives'!$A$8:$A$47,0),3),"")</f>
        <v/>
      </c>
      <c r="D7" s="141" t="str">
        <f>IF('1. Informations administratives'!B8&lt;&gt;0,INDEX('1. Informations administratives'!$A$8:$J$47,MATCH(A7,'1. Informations administratives'!$A$8:$A$47,0),4),"")</f>
        <v/>
      </c>
      <c r="E7" s="142"/>
      <c r="F7" s="143"/>
      <c r="G7" s="144" t="s">
        <v>614</v>
      </c>
    </row>
    <row r="8" spans="1:9" ht="25.9" customHeight="1">
      <c r="A8" s="138" t="s">
        <v>535</v>
      </c>
      <c r="B8" s="145" t="str">
        <f>UPPER(INDEX('1. Informations administratives'!$A$8:$J$47,MATCH(A8,'1. Informations administratives'!$A$8:$A$47,0),2))</f>
        <v/>
      </c>
      <c r="C8" s="146" t="str">
        <f>IF('1. Informations administratives'!B9&lt;&gt;0,INDEX('1. Informations administratives'!$A$8:$J$47,MATCH(A8,'1. Informations administratives'!$A$8:$A$47,0),3),"")</f>
        <v/>
      </c>
      <c r="D8" s="141" t="str">
        <f>IF('1. Informations administratives'!B9&lt;&gt;0,INDEX('1. Informations administratives'!$A$8:$J$47,MATCH(A8,'1. Informations administratives'!$A$8:$A$47,0),4),"")</f>
        <v/>
      </c>
      <c r="E8" s="147"/>
      <c r="F8" s="147"/>
      <c r="G8" s="148" t="s">
        <v>614</v>
      </c>
    </row>
    <row r="9" spans="1:9" ht="25.9" customHeight="1">
      <c r="A9" s="138" t="s">
        <v>541</v>
      </c>
      <c r="B9" s="145" t="str">
        <f>UPPER(INDEX('1. Informations administratives'!$A$8:$J$47,MATCH(A9,'1. Informations administratives'!$A$8:$A$47,0),2))</f>
        <v/>
      </c>
      <c r="C9" s="146" t="str">
        <f>IF('1. Informations administratives'!B10&lt;&gt;0,INDEX('1. Informations administratives'!$A$8:$J$47,MATCH(A9,'1. Informations administratives'!$A$8:$A$47,0),3),"")</f>
        <v/>
      </c>
      <c r="D9" s="141" t="str">
        <f>IF('1. Informations administratives'!B10&lt;&gt;0,INDEX('1. Informations administratives'!$A$8:$J$47,MATCH(A9,'1. Informations administratives'!$A$8:$A$47,0),4),"")</f>
        <v/>
      </c>
      <c r="E9" s="147"/>
      <c r="F9" s="147"/>
      <c r="G9" s="148" t="s">
        <v>614</v>
      </c>
    </row>
    <row r="10" spans="1:9" ht="25.9" customHeight="1">
      <c r="A10" s="138" t="s">
        <v>542</v>
      </c>
      <c r="B10" s="145" t="str">
        <f>UPPER(INDEX('1. Informations administratives'!$A$8:$J$47,MATCH(A10,'1. Informations administratives'!$A$8:$A$47,0),2))</f>
        <v/>
      </c>
      <c r="C10" s="146" t="str">
        <f>IF('1. Informations administratives'!B11&lt;&gt;0,INDEX('1. Informations administratives'!$A$8:$J$47,MATCH(A10,'1. Informations administratives'!$A$8:$A$47,0),3),"")</f>
        <v/>
      </c>
      <c r="D10" s="141" t="str">
        <f>IF('1. Informations administratives'!B11&lt;&gt;0,INDEX('1. Informations administratives'!$A$8:$J$47,MATCH(A10,'1. Informations administratives'!$A$8:$A$47,0),4),"")</f>
        <v/>
      </c>
      <c r="E10" s="147"/>
      <c r="F10" s="147"/>
      <c r="G10" s="148" t="s">
        <v>614</v>
      </c>
    </row>
    <row r="11" spans="1:9" ht="25.9" customHeight="1">
      <c r="A11" s="138" t="s">
        <v>544</v>
      </c>
      <c r="B11" s="145" t="str">
        <f>UPPER(INDEX('1. Informations administratives'!$A$8:$J$47,MATCH(A11,'1. Informations administratives'!$A$8:$A$47,0),2))</f>
        <v/>
      </c>
      <c r="C11" s="146" t="str">
        <f>IF('1. Informations administratives'!B12&lt;&gt;0,INDEX('1. Informations administratives'!$A$8:$J$47,MATCH(A11,'1. Informations administratives'!$A$8:$A$47,0),3),"")</f>
        <v/>
      </c>
      <c r="D11" s="141" t="str">
        <f>IF('1. Informations administratives'!B12&lt;&gt;0,INDEX('1. Informations administratives'!$A$8:$J$47,MATCH(A11,'1. Informations administratives'!$A$8:$A$47,0),4),"")</f>
        <v/>
      </c>
      <c r="E11" s="147"/>
      <c r="F11" s="147"/>
      <c r="G11" s="148" t="s">
        <v>614</v>
      </c>
    </row>
    <row r="12" spans="1:9" ht="25.9" customHeight="1">
      <c r="A12" s="138" t="s">
        <v>546</v>
      </c>
      <c r="B12" s="145" t="str">
        <f>UPPER(INDEX('1. Informations administratives'!$A$8:$J$47,MATCH(A12,'1. Informations administratives'!$A$8:$A$47,0),2))</f>
        <v/>
      </c>
      <c r="C12" s="146" t="str">
        <f>IF('1. Informations administratives'!B13&lt;&gt;0,INDEX('1. Informations administratives'!$A$8:$J$47,MATCH(A12,'1. Informations administratives'!$A$8:$A$47,0),3),"")</f>
        <v/>
      </c>
      <c r="D12" s="141" t="str">
        <f>IF('1. Informations administratives'!B13&lt;&gt;0,INDEX('1. Informations administratives'!$A$8:$J$47,MATCH(A12,'1. Informations administratives'!$A$8:$A$47,0),4),"")</f>
        <v/>
      </c>
      <c r="E12" s="147"/>
      <c r="F12" s="147"/>
      <c r="G12" s="148" t="s">
        <v>614</v>
      </c>
    </row>
    <row r="13" spans="1:9" ht="25.9" customHeight="1">
      <c r="A13" s="138" t="s">
        <v>548</v>
      </c>
      <c r="B13" s="145" t="str">
        <f>UPPER(INDEX('1. Informations administratives'!$A$8:$J$47,MATCH(A13,'1. Informations administratives'!$A$8:$A$47,0),2))</f>
        <v/>
      </c>
      <c r="C13" s="146" t="str">
        <f>IF('1. Informations administratives'!B14&lt;&gt;0,INDEX('1. Informations administratives'!$A$8:$J$47,MATCH(A13,'1. Informations administratives'!$A$8:$A$47,0),3),"")</f>
        <v/>
      </c>
      <c r="D13" s="141" t="str">
        <f>IF('1. Informations administratives'!B14&lt;&gt;0,INDEX('1. Informations administratives'!$A$8:$J$47,MATCH(A13,'1. Informations administratives'!$A$8:$A$47,0),4),"")</f>
        <v/>
      </c>
      <c r="E13" s="147"/>
      <c r="F13" s="147"/>
      <c r="G13" s="148" t="s">
        <v>614</v>
      </c>
    </row>
    <row r="14" spans="1:9" ht="25.9" customHeight="1">
      <c r="A14" s="138" t="s">
        <v>550</v>
      </c>
      <c r="B14" s="145" t="str">
        <f>UPPER(INDEX('1. Informations administratives'!$A$8:$J$47,MATCH(A14,'1. Informations administratives'!$A$8:$A$47,0),2))</f>
        <v/>
      </c>
      <c r="C14" s="146" t="str">
        <f>IF('1. Informations administratives'!B15&lt;&gt;0,INDEX('1. Informations administratives'!$A$8:$J$47,MATCH(A14,'1. Informations administratives'!$A$8:$A$47,0),3),"")</f>
        <v/>
      </c>
      <c r="D14" s="141" t="str">
        <f>IF('1. Informations administratives'!B15&lt;&gt;0,INDEX('1. Informations administratives'!$A$8:$J$47,MATCH(A14,'1. Informations administratives'!$A$8:$A$47,0),4),"")</f>
        <v/>
      </c>
      <c r="E14" s="147"/>
      <c r="F14" s="147"/>
      <c r="G14" s="148" t="s">
        <v>614</v>
      </c>
    </row>
    <row r="15" spans="1:9" ht="25.9" customHeight="1">
      <c r="A15" s="138" t="s">
        <v>552</v>
      </c>
      <c r="B15" s="145" t="str">
        <f>UPPER(INDEX('1. Informations administratives'!$A$8:$J$47,MATCH(A15,'1. Informations administratives'!$A$8:$A$47,0),2))</f>
        <v/>
      </c>
      <c r="C15" s="146" t="str">
        <f>IF('1. Informations administratives'!B16&lt;&gt;0,INDEX('1. Informations administratives'!$A$8:$J$47,MATCH(A15,'1. Informations administratives'!$A$8:$A$47,0),3),"")</f>
        <v/>
      </c>
      <c r="D15" s="141" t="str">
        <f>IF('1. Informations administratives'!B16&lt;&gt;0,INDEX('1. Informations administratives'!$A$8:$J$47,MATCH(A15,'1. Informations administratives'!$A$8:$A$47,0),4),"")</f>
        <v/>
      </c>
      <c r="E15" s="147"/>
      <c r="F15" s="147"/>
      <c r="G15" s="148" t="s">
        <v>614</v>
      </c>
    </row>
    <row r="16" spans="1:9" ht="25.9" customHeight="1">
      <c r="A16" s="138" t="s">
        <v>553</v>
      </c>
      <c r="B16" s="145" t="str">
        <f>UPPER(INDEX('1. Informations administratives'!$A$8:$J$47,MATCH(A16,'1. Informations administratives'!$A$8:$A$47,0),2))</f>
        <v/>
      </c>
      <c r="C16" s="146" t="str">
        <f>IF('1. Informations administratives'!B17&lt;&gt;0,INDEX('1. Informations administratives'!$A$8:$J$47,MATCH(A16,'1. Informations administratives'!$A$8:$A$47,0),3),"")</f>
        <v/>
      </c>
      <c r="D16" s="141" t="str">
        <f>IF('1. Informations administratives'!B17&lt;&gt;0,INDEX('1. Informations administratives'!$A$8:$J$47,MATCH(A16,'1. Informations administratives'!$A$8:$A$47,0),4),"")</f>
        <v/>
      </c>
      <c r="E16" s="147"/>
      <c r="F16" s="147"/>
      <c r="G16" s="148" t="s">
        <v>614</v>
      </c>
    </row>
    <row r="17" spans="1:7" ht="25.9" customHeight="1">
      <c r="A17" s="138" t="s">
        <v>554</v>
      </c>
      <c r="B17" s="145" t="str">
        <f>UPPER(INDEX('1. Informations administratives'!$A$8:$J$47,MATCH(A17,'1. Informations administratives'!$A$8:$A$47,0),2))</f>
        <v/>
      </c>
      <c r="C17" s="146" t="str">
        <f>IF('1. Informations administratives'!B18&lt;&gt;0,INDEX('1. Informations administratives'!$A$8:$J$47,MATCH(A17,'1. Informations administratives'!$A$8:$A$47,0),3),"")</f>
        <v/>
      </c>
      <c r="D17" s="141" t="str">
        <f>IF('1. Informations administratives'!B18&lt;&gt;0,INDEX('1. Informations administratives'!$A$8:$J$47,MATCH(A17,'1. Informations administratives'!$A$8:$A$47,0),4),"")</f>
        <v/>
      </c>
      <c r="E17" s="147"/>
      <c r="F17" s="147"/>
      <c r="G17" s="148" t="s">
        <v>614</v>
      </c>
    </row>
    <row r="18" spans="1:7" ht="25.9" customHeight="1">
      <c r="A18" s="138" t="s">
        <v>555</v>
      </c>
      <c r="B18" s="145" t="str">
        <f>UPPER(INDEX('1. Informations administratives'!$A$8:$J$47,MATCH(A18,'1. Informations administratives'!$A$8:$A$47,0),2))</f>
        <v/>
      </c>
      <c r="C18" s="146" t="str">
        <f>IF('1. Informations administratives'!B19&lt;&gt;0,INDEX('1. Informations administratives'!$A$8:$J$47,MATCH(A18,'1. Informations administratives'!$A$8:$A$47,0),3),"")</f>
        <v/>
      </c>
      <c r="D18" s="141" t="str">
        <f>IF('1. Informations administratives'!B19&lt;&gt;0,INDEX('1. Informations administratives'!$A$8:$J$47,MATCH(A18,'1. Informations administratives'!$A$8:$A$47,0),4),"")</f>
        <v/>
      </c>
      <c r="E18" s="147"/>
      <c r="F18" s="147"/>
      <c r="G18" s="148" t="s">
        <v>614</v>
      </c>
    </row>
    <row r="19" spans="1:7" ht="25.9" customHeight="1">
      <c r="A19" s="138" t="s">
        <v>556</v>
      </c>
      <c r="B19" s="145" t="str">
        <f>UPPER(INDEX('1. Informations administratives'!$A$8:$J$47,MATCH(A19,'1. Informations administratives'!$A$8:$A$47,0),2))</f>
        <v/>
      </c>
      <c r="C19" s="146" t="str">
        <f>IF('1. Informations administratives'!B20&lt;&gt;0,INDEX('1. Informations administratives'!$A$8:$J$47,MATCH(A19,'1. Informations administratives'!$A$8:$A$47,0),3),"")</f>
        <v/>
      </c>
      <c r="D19" s="141" t="str">
        <f>IF('1. Informations administratives'!B20&lt;&gt;0,INDEX('1. Informations administratives'!$A$8:$J$47,MATCH(A19,'1. Informations administratives'!$A$8:$A$47,0),4),"")</f>
        <v/>
      </c>
      <c r="E19" s="147"/>
      <c r="F19" s="147"/>
      <c r="G19" s="148" t="s">
        <v>614</v>
      </c>
    </row>
    <row r="20" spans="1:7" s="149" customFormat="1" ht="25.9" customHeight="1">
      <c r="A20" s="150" t="s">
        <v>557</v>
      </c>
      <c r="B20" s="151" t="str">
        <f>UPPER(INDEX('1. Informations administratives'!$A$8:$J$47,MATCH(A20,'1. Informations administratives'!$A$8:$A$47,0),2))</f>
        <v/>
      </c>
      <c r="C20" s="146" t="str">
        <f>IF('1. Informations administratives'!B21&lt;&gt;0,INDEX('1. Informations administratives'!$A$8:$J$47,MATCH(A20,'1. Informations administratives'!$A$8:$A$47,0),3),"")</f>
        <v/>
      </c>
      <c r="D20" s="141" t="str">
        <f>IF('1. Informations administratives'!B21&lt;&gt;0,INDEX('1. Informations administratives'!$A$8:$J$47,MATCH(A20,'1. Informations administratives'!$A$8:$A$47,0),4),"")</f>
        <v/>
      </c>
      <c r="E20" s="152"/>
      <c r="F20" s="152"/>
      <c r="G20" s="148" t="s">
        <v>614</v>
      </c>
    </row>
    <row r="21" spans="1:7" ht="25.9" customHeight="1">
      <c r="A21" s="138" t="s">
        <v>558</v>
      </c>
      <c r="B21" s="145" t="str">
        <f>UPPER(INDEX('1. Informations administratives'!$A$8:$J$47,MATCH(A21,'1. Informations administratives'!$A$8:$A$47,0),2))</f>
        <v/>
      </c>
      <c r="C21" s="146" t="str">
        <f>IF('1. Informations administratives'!B22&lt;&gt;0,INDEX('1. Informations administratives'!$A$8:$J$47,MATCH(A21,'1. Informations administratives'!$A$8:$A$47,0),3),"")</f>
        <v/>
      </c>
      <c r="D21" s="141" t="str">
        <f>IF('1. Informations administratives'!B22&lt;&gt;0,INDEX('1. Informations administratives'!$A$8:$J$47,MATCH(A21,'1. Informations administratives'!$A$8:$A$47,0),4),"")</f>
        <v/>
      </c>
      <c r="E21" s="147"/>
      <c r="F21" s="147"/>
      <c r="G21" s="148" t="s">
        <v>614</v>
      </c>
    </row>
    <row r="22" spans="1:7" ht="25.9" customHeight="1">
      <c r="A22" s="138" t="s">
        <v>559</v>
      </c>
      <c r="B22" s="145" t="str">
        <f>UPPER(INDEX('1. Informations administratives'!$A$8:$J$47,MATCH(A22,'1. Informations administratives'!$A$8:$A$47,0),2))</f>
        <v/>
      </c>
      <c r="C22" s="146" t="str">
        <f>IF('1. Informations administratives'!B23&lt;&gt;0,INDEX('1. Informations administratives'!$A$8:$J$47,MATCH(A22,'1. Informations administratives'!$A$8:$A$47,0),3),"")</f>
        <v/>
      </c>
      <c r="D22" s="141" t="str">
        <f>IF('1. Informations administratives'!B23&lt;&gt;0,INDEX('1. Informations administratives'!$A$8:$J$47,MATCH(A22,'1. Informations administratives'!$A$8:$A$47,0),4),"")</f>
        <v/>
      </c>
      <c r="E22" s="147"/>
      <c r="F22" s="147"/>
      <c r="G22" s="148" t="s">
        <v>614</v>
      </c>
    </row>
    <row r="23" spans="1:7" ht="25.9" customHeight="1">
      <c r="A23" s="138" t="s">
        <v>560</v>
      </c>
      <c r="B23" s="145" t="str">
        <f>UPPER(INDEX('1. Informations administratives'!$A$8:$J$47,MATCH(A23,'1. Informations administratives'!$A$8:$A$47,0),2))</f>
        <v/>
      </c>
      <c r="C23" s="146" t="str">
        <f>IF('1. Informations administratives'!B24&lt;&gt;0,INDEX('1. Informations administratives'!$A$8:$J$47,MATCH(A23,'1. Informations administratives'!$A$8:$A$47,0),3),"")</f>
        <v/>
      </c>
      <c r="D23" s="141" t="str">
        <f>IF('1. Informations administratives'!B24&lt;&gt;0,INDEX('1. Informations administratives'!$A$8:$J$47,MATCH(A23,'1. Informations administratives'!$A$8:$A$47,0),4),"")</f>
        <v/>
      </c>
      <c r="E23" s="147"/>
      <c r="F23" s="147"/>
      <c r="G23" s="148" t="s">
        <v>614</v>
      </c>
    </row>
    <row r="24" spans="1:7" ht="25.9" customHeight="1">
      <c r="A24" s="138" t="s">
        <v>561</v>
      </c>
      <c r="B24" s="145" t="str">
        <f>UPPER(INDEX('1. Informations administratives'!$A$8:$J$47,MATCH(A24,'1. Informations administratives'!$A$8:$A$47,0),2))</f>
        <v/>
      </c>
      <c r="C24" s="146" t="str">
        <f>IF('1. Informations administratives'!B25&lt;&gt;0,INDEX('1. Informations administratives'!$A$8:$J$47,MATCH(A24,'1. Informations administratives'!$A$8:$A$47,0),3),"")</f>
        <v/>
      </c>
      <c r="D24" s="141" t="str">
        <f>IF('1. Informations administratives'!B25&lt;&gt;0,INDEX('1. Informations administratives'!$A$8:$J$47,MATCH(A24,'1. Informations administratives'!$A$8:$A$47,0),4),"")</f>
        <v/>
      </c>
      <c r="E24" s="147"/>
      <c r="F24" s="147"/>
      <c r="G24" s="148" t="s">
        <v>614</v>
      </c>
    </row>
    <row r="25" spans="1:7" ht="25.9" customHeight="1">
      <c r="A25" s="138" t="s">
        <v>562</v>
      </c>
      <c r="B25" s="145" t="str">
        <f>UPPER(INDEX('1. Informations administratives'!$A$8:$J$47,MATCH(A25,'1. Informations administratives'!$A$8:$A$47,0),2))</f>
        <v/>
      </c>
      <c r="C25" s="146" t="str">
        <f>IF('1. Informations administratives'!B26&lt;&gt;0,INDEX('1. Informations administratives'!$A$8:$J$47,MATCH(A25,'1. Informations administratives'!$A$8:$A$47,0),3),"")</f>
        <v/>
      </c>
      <c r="D25" s="141" t="str">
        <f>IF('1. Informations administratives'!B26&lt;&gt;0,INDEX('1. Informations administratives'!$A$8:$J$47,MATCH(A25,'1. Informations administratives'!$A$8:$A$47,0),4),"")</f>
        <v/>
      </c>
      <c r="E25" s="147"/>
      <c r="F25" s="147"/>
      <c r="G25" s="148" t="s">
        <v>614</v>
      </c>
    </row>
    <row r="26" spans="1:7" ht="25.9" customHeight="1">
      <c r="A26" s="138" t="s">
        <v>563</v>
      </c>
      <c r="B26" s="145" t="str">
        <f>UPPER(INDEX('1. Informations administratives'!$A$8:$J$47,MATCH(A26,'1. Informations administratives'!$A$8:$A$47,0),2))</f>
        <v/>
      </c>
      <c r="C26" s="146" t="str">
        <f>IF('1. Informations administratives'!B27&lt;&gt;0,INDEX('1. Informations administratives'!$A$8:$J$47,MATCH(A26,'1. Informations administratives'!$A$8:$A$47,0),3),"")</f>
        <v/>
      </c>
      <c r="D26" s="141" t="str">
        <f>IF('1. Informations administratives'!B27&lt;&gt;0,INDEX('1. Informations administratives'!$A$8:$J$47,MATCH(A26,'1. Informations administratives'!$A$8:$A$47,0),4),"")</f>
        <v/>
      </c>
      <c r="E26" s="147"/>
      <c r="F26" s="147"/>
      <c r="G26" s="148" t="s">
        <v>614</v>
      </c>
    </row>
    <row r="27" spans="1:7" ht="25.9" customHeight="1">
      <c r="A27" s="138" t="s">
        <v>564</v>
      </c>
      <c r="B27" s="145" t="str">
        <f>UPPER(INDEX('1. Informations administratives'!$A$8:$J$47,MATCH(A27,'1. Informations administratives'!$A$8:$A$47,0),2))</f>
        <v/>
      </c>
      <c r="C27" s="146" t="str">
        <f>IF('1. Informations administratives'!B28&lt;&gt;0,INDEX('1. Informations administratives'!$A$8:$J$47,MATCH(A27,'1. Informations administratives'!$A$8:$A$47,0),3),"")</f>
        <v/>
      </c>
      <c r="D27" s="141" t="str">
        <f>IF('1. Informations administratives'!B28&lt;&gt;0,INDEX('1. Informations administratives'!$A$8:$J$47,MATCH(A27,'1. Informations administratives'!$A$8:$A$47,0),4),"")</f>
        <v/>
      </c>
      <c r="E27" s="147"/>
      <c r="F27" s="147"/>
      <c r="G27" s="148" t="s">
        <v>614</v>
      </c>
    </row>
    <row r="28" spans="1:7" ht="25.9" customHeight="1">
      <c r="A28" s="138" t="s">
        <v>565</v>
      </c>
      <c r="B28" s="145" t="str">
        <f>UPPER(INDEX('1. Informations administratives'!$A$8:$J$47,MATCH(A28,'1. Informations administratives'!$A$8:$A$47,0),2))</f>
        <v/>
      </c>
      <c r="C28" s="146" t="str">
        <f>IF('1. Informations administratives'!B29&lt;&gt;0,INDEX('1. Informations administratives'!$A$8:$J$47,MATCH(A28,'1. Informations administratives'!$A$8:$A$47,0),3),"")</f>
        <v/>
      </c>
      <c r="D28" s="141" t="str">
        <f>IF('1. Informations administratives'!B29&lt;&gt;0,INDEX('1. Informations administratives'!$A$8:$J$47,MATCH(A28,'1. Informations administratives'!$A$8:$A$47,0),4),"")</f>
        <v/>
      </c>
      <c r="E28" s="147"/>
      <c r="F28" s="147"/>
      <c r="G28" s="148" t="s">
        <v>614</v>
      </c>
    </row>
    <row r="29" spans="1:7" ht="25.9" customHeight="1">
      <c r="A29" s="138" t="s">
        <v>566</v>
      </c>
      <c r="B29" s="145" t="str">
        <f>UPPER(INDEX('1. Informations administratives'!$A$8:$J$47,MATCH(A29,'1. Informations administratives'!$A$8:$A$47,0),2))</f>
        <v/>
      </c>
      <c r="C29" s="146" t="str">
        <f>IF('1. Informations administratives'!B30&lt;&gt;0,INDEX('1. Informations administratives'!$A$8:$J$47,MATCH(A29,'1. Informations administratives'!$A$8:$A$47,0),3),"")</f>
        <v/>
      </c>
      <c r="D29" s="141" t="str">
        <f>IF('1. Informations administratives'!B30&lt;&gt;0,INDEX('1. Informations administratives'!$A$8:$J$47,MATCH(A29,'1. Informations administratives'!$A$8:$A$47,0),4),"")</f>
        <v/>
      </c>
      <c r="E29" s="147"/>
      <c r="F29" s="147"/>
      <c r="G29" s="148" t="s">
        <v>614</v>
      </c>
    </row>
    <row r="30" spans="1:7" ht="25.9" customHeight="1">
      <c r="A30" s="138" t="s">
        <v>567</v>
      </c>
      <c r="B30" s="145" t="str">
        <f>UPPER(INDEX('1. Informations administratives'!$A$8:$J$47,MATCH(A30,'1. Informations administratives'!$A$8:$A$47,0),2))</f>
        <v/>
      </c>
      <c r="C30" s="146" t="str">
        <f>IF('1. Informations administratives'!B31&lt;&gt;0,INDEX('1. Informations administratives'!$A$8:$J$47,MATCH(A30,'1. Informations administratives'!$A$8:$A$47,0),3),"")</f>
        <v/>
      </c>
      <c r="D30" s="141" t="str">
        <f>IF('1. Informations administratives'!B31&lt;&gt;0,INDEX('1. Informations administratives'!$A$8:$J$47,MATCH(A30,'1. Informations administratives'!$A$8:$A$47,0),4),"")</f>
        <v/>
      </c>
      <c r="E30" s="147"/>
      <c r="F30" s="147"/>
      <c r="G30" s="148" t="s">
        <v>614</v>
      </c>
    </row>
    <row r="31" spans="1:7" ht="25.9" customHeight="1">
      <c r="A31" s="138" t="s">
        <v>568</v>
      </c>
      <c r="B31" s="145" t="str">
        <f>UPPER(INDEX('1. Informations administratives'!$A$8:$J$47,MATCH(A31,'1. Informations administratives'!$A$8:$A$47,0),2))</f>
        <v/>
      </c>
      <c r="C31" s="146" t="str">
        <f>IF('1. Informations administratives'!B32&lt;&gt;0,INDEX('1. Informations administratives'!$A$8:$J$47,MATCH(A31,'1. Informations administratives'!$A$8:$A$47,0),3),"")</f>
        <v/>
      </c>
      <c r="D31" s="141" t="str">
        <f>IF('1. Informations administratives'!B32&lt;&gt;0,INDEX('1. Informations administratives'!$A$8:$J$47,MATCH(A31,'1. Informations administratives'!$A$8:$A$47,0),4),"")</f>
        <v/>
      </c>
      <c r="E31" s="147"/>
      <c r="F31" s="147"/>
      <c r="G31" s="148" t="s">
        <v>614</v>
      </c>
    </row>
    <row r="32" spans="1:7" ht="25.9" customHeight="1">
      <c r="A32" s="138" t="s">
        <v>569</v>
      </c>
      <c r="B32" s="145" t="str">
        <f>UPPER(INDEX('1. Informations administratives'!$A$8:$J$47,MATCH(A32,'1. Informations administratives'!$A$8:$A$47,0),2))</f>
        <v/>
      </c>
      <c r="C32" s="146" t="str">
        <f>IF('1. Informations administratives'!B33&lt;&gt;0,INDEX('1. Informations administratives'!$A$8:$J$47,MATCH(A32,'1. Informations administratives'!$A$8:$A$47,0),3),"")</f>
        <v/>
      </c>
      <c r="D32" s="141" t="str">
        <f>IF('1. Informations administratives'!B33&lt;&gt;0,INDEX('1. Informations administratives'!$A$8:$J$47,MATCH(A32,'1. Informations administratives'!$A$8:$A$47,0),4),"")</f>
        <v/>
      </c>
      <c r="E32" s="147"/>
      <c r="F32" s="147"/>
      <c r="G32" s="148" t="s">
        <v>614</v>
      </c>
    </row>
    <row r="33" spans="1:7" ht="25.9" customHeight="1">
      <c r="A33" s="138" t="s">
        <v>570</v>
      </c>
      <c r="B33" s="145" t="str">
        <f>UPPER(INDEX('1. Informations administratives'!$A$8:$J$47,MATCH(A33,'1. Informations administratives'!$A$8:$A$47,0),2))</f>
        <v/>
      </c>
      <c r="C33" s="146" t="str">
        <f>IF('1. Informations administratives'!B34&lt;&gt;0,INDEX('1. Informations administratives'!$A$8:$J$47,MATCH(A33,'1. Informations administratives'!$A$8:$A$47,0),3),"")</f>
        <v/>
      </c>
      <c r="D33" s="141" t="str">
        <f>IF('1. Informations administratives'!B34&lt;&gt;0,INDEX('1. Informations administratives'!$A$8:$J$47,MATCH(A33,'1. Informations administratives'!$A$8:$A$47,0),4),"")</f>
        <v/>
      </c>
      <c r="E33" s="147"/>
      <c r="F33" s="147"/>
      <c r="G33" s="148" t="s">
        <v>614</v>
      </c>
    </row>
    <row r="34" spans="1:7" ht="25.9" customHeight="1">
      <c r="A34" s="138" t="s">
        <v>571</v>
      </c>
      <c r="B34" s="145" t="str">
        <f>UPPER(INDEX('1. Informations administratives'!$A$8:$J$47,MATCH(A34,'1. Informations administratives'!$A$8:$A$47,0),2))</f>
        <v/>
      </c>
      <c r="C34" s="146" t="str">
        <f>IF('1. Informations administratives'!B35&lt;&gt;0,INDEX('1. Informations administratives'!$A$8:$J$47,MATCH(A34,'1. Informations administratives'!$A$8:$A$47,0),3),"")</f>
        <v/>
      </c>
      <c r="D34" s="141" t="str">
        <f>IF('1. Informations administratives'!B35&lt;&gt;0,INDEX('1. Informations administratives'!$A$8:$J$47,MATCH(A34,'1. Informations administratives'!$A$8:$A$47,0),4),"")</f>
        <v/>
      </c>
      <c r="E34" s="147"/>
      <c r="F34" s="147"/>
      <c r="G34" s="148" t="s">
        <v>614</v>
      </c>
    </row>
    <row r="35" spans="1:7" ht="25.9" customHeight="1">
      <c r="A35" s="138" t="s">
        <v>572</v>
      </c>
      <c r="B35" s="145" t="str">
        <f>UPPER(INDEX('1. Informations administratives'!$A$8:$J$47,MATCH(A35,'1. Informations administratives'!$A$8:$A$47,0),2))</f>
        <v/>
      </c>
      <c r="C35" s="146" t="str">
        <f>IF('1. Informations administratives'!B36&lt;&gt;0,INDEX('1. Informations administratives'!$A$8:$J$47,MATCH(A35,'1. Informations administratives'!$A$8:$A$47,0),3),"")</f>
        <v/>
      </c>
      <c r="D35" s="141" t="str">
        <f>IF('1. Informations administratives'!B36&lt;&gt;0,INDEX('1. Informations administratives'!$A$8:$J$47,MATCH(A35,'1. Informations administratives'!$A$8:$A$47,0),4),"")</f>
        <v/>
      </c>
      <c r="E35" s="147"/>
      <c r="F35" s="147"/>
      <c r="G35" s="148" t="s">
        <v>614</v>
      </c>
    </row>
    <row r="36" spans="1:7" ht="25.9" customHeight="1">
      <c r="A36" s="138" t="s">
        <v>573</v>
      </c>
      <c r="B36" s="145" t="str">
        <f>UPPER(INDEX('1. Informations administratives'!$A$8:$J$47,MATCH(A36,'1. Informations administratives'!$A$8:$A$47,0),2))</f>
        <v/>
      </c>
      <c r="C36" s="146" t="str">
        <f>IF('1. Informations administratives'!B37&lt;&gt;0,INDEX('1. Informations administratives'!$A$8:$J$47,MATCH(A36,'1. Informations administratives'!$A$8:$A$47,0),3),"")</f>
        <v/>
      </c>
      <c r="D36" s="141" t="str">
        <f>IF('1. Informations administratives'!B37&lt;&gt;0,INDEX('1. Informations administratives'!$A$8:$J$47,MATCH(A36,'1. Informations administratives'!$A$8:$A$47,0),4),"")</f>
        <v/>
      </c>
      <c r="E36" s="147"/>
      <c r="F36" s="147"/>
      <c r="G36" s="148" t="s">
        <v>614</v>
      </c>
    </row>
    <row r="37" spans="1:7" ht="25.9" customHeight="1">
      <c r="A37" s="138" t="s">
        <v>574</v>
      </c>
      <c r="B37" s="145" t="str">
        <f>UPPER(INDEX('1. Informations administratives'!$A$8:$J$47,MATCH(A37,'1. Informations administratives'!$A$8:$A$47,0),2))</f>
        <v/>
      </c>
      <c r="C37" s="146" t="str">
        <f>IF('1. Informations administratives'!B38&lt;&gt;0,INDEX('1. Informations administratives'!$A$8:$J$47,MATCH(A37,'1. Informations administratives'!$A$8:$A$47,0),3),"")</f>
        <v/>
      </c>
      <c r="D37" s="141" t="str">
        <f>IF('1. Informations administratives'!B38&lt;&gt;0,INDEX('1. Informations administratives'!$A$8:$J$47,MATCH(A37,'1. Informations administratives'!$A$8:$A$47,0),4),"")</f>
        <v/>
      </c>
      <c r="E37" s="147"/>
      <c r="F37" s="147"/>
      <c r="G37" s="148" t="s">
        <v>614</v>
      </c>
    </row>
    <row r="38" spans="1:7" ht="25.9" customHeight="1">
      <c r="A38" s="138" t="s">
        <v>575</v>
      </c>
      <c r="B38" s="145" t="str">
        <f>UPPER(INDEX('1. Informations administratives'!$A$8:$J$47,MATCH(A38,'1. Informations administratives'!$A$8:$A$47,0),2))</f>
        <v/>
      </c>
      <c r="C38" s="146" t="str">
        <f>IF('1. Informations administratives'!B39&lt;&gt;0,INDEX('1. Informations administratives'!$A$8:$J$47,MATCH(A38,'1. Informations administratives'!$A$8:$A$47,0),3),"")</f>
        <v/>
      </c>
      <c r="D38" s="141" t="str">
        <f>IF('1. Informations administratives'!B39&lt;&gt;0,INDEX('1. Informations administratives'!$A$8:$J$47,MATCH(A38,'1. Informations administratives'!$A$8:$A$47,0),4),"")</f>
        <v/>
      </c>
      <c r="E38" s="147"/>
      <c r="F38" s="147"/>
      <c r="G38" s="148" t="s">
        <v>614</v>
      </c>
    </row>
    <row r="39" spans="1:7" ht="25.9" customHeight="1">
      <c r="A39" s="138" t="s">
        <v>576</v>
      </c>
      <c r="B39" s="145" t="str">
        <f>UPPER(INDEX('1. Informations administratives'!$A$8:$J$47,MATCH(A39,'1. Informations administratives'!$A$8:$A$47,0),2))</f>
        <v/>
      </c>
      <c r="C39" s="146" t="str">
        <f>IF('1. Informations administratives'!B40&lt;&gt;0,INDEX('1. Informations administratives'!$A$8:$J$47,MATCH(A39,'1. Informations administratives'!$A$8:$A$47,0),3),"")</f>
        <v/>
      </c>
      <c r="D39" s="141" t="str">
        <f>IF('1. Informations administratives'!B40&lt;&gt;0,INDEX('1. Informations administratives'!$A$8:$J$47,MATCH(A39,'1. Informations administratives'!$A$8:$A$47,0),4),"")</f>
        <v/>
      </c>
      <c r="E39" s="147"/>
      <c r="F39" s="147"/>
      <c r="G39" s="148" t="s">
        <v>614</v>
      </c>
    </row>
    <row r="40" spans="1:7" ht="25.9" customHeight="1">
      <c r="A40" s="138" t="s">
        <v>577</v>
      </c>
      <c r="B40" s="145" t="str">
        <f>UPPER(INDEX('1. Informations administratives'!$A$8:$J$47,MATCH(A40,'1. Informations administratives'!$A$8:$A$47,0),2))</f>
        <v/>
      </c>
      <c r="C40" s="146" t="str">
        <f>IF('1. Informations administratives'!B41&lt;&gt;0,INDEX('1. Informations administratives'!$A$8:$J$47,MATCH(A40,'1. Informations administratives'!$A$8:$A$47,0),3),"")</f>
        <v/>
      </c>
      <c r="D40" s="141" t="str">
        <f>IF('1. Informations administratives'!B41&lt;&gt;0,INDEX('1. Informations administratives'!$A$8:$J$47,MATCH(A40,'1. Informations administratives'!$A$8:$A$47,0),4),"")</f>
        <v/>
      </c>
      <c r="E40" s="147"/>
      <c r="F40" s="147"/>
      <c r="G40" s="148" t="s">
        <v>614</v>
      </c>
    </row>
    <row r="41" spans="1:7" ht="25.9" customHeight="1">
      <c r="A41" s="138" t="s">
        <v>578</v>
      </c>
      <c r="B41" s="145" t="str">
        <f>UPPER(INDEX('1. Informations administratives'!$A$8:$J$47,MATCH(A41,'1. Informations administratives'!$A$8:$A$47,0),2))</f>
        <v/>
      </c>
      <c r="C41" s="146" t="str">
        <f>IF('1. Informations administratives'!B42&lt;&gt;0,INDEX('1. Informations administratives'!$A$8:$J$47,MATCH(A41,'1. Informations administratives'!$A$8:$A$47,0),3),"")</f>
        <v/>
      </c>
      <c r="D41" s="141" t="str">
        <f>IF('1. Informations administratives'!B42&lt;&gt;0,INDEX('1. Informations administratives'!$A$8:$J$47,MATCH(A41,'1. Informations administratives'!$A$8:$A$47,0),4),"")</f>
        <v/>
      </c>
      <c r="E41" s="147"/>
      <c r="F41" s="147"/>
      <c r="G41" s="148" t="s">
        <v>614</v>
      </c>
    </row>
    <row r="42" spans="1:7" ht="25.9" customHeight="1">
      <c r="A42" s="138" t="s">
        <v>579</v>
      </c>
      <c r="B42" s="145" t="str">
        <f>UPPER(INDEX('1. Informations administratives'!$A$8:$J$47,MATCH(A42,'1. Informations administratives'!$A$8:$A$47,0),2))</f>
        <v/>
      </c>
      <c r="C42" s="146" t="str">
        <f>IF('1. Informations administratives'!B43&lt;&gt;0,INDEX('1. Informations administratives'!$A$8:$J$47,MATCH(A42,'1. Informations administratives'!$A$8:$A$47,0),3),"")</f>
        <v/>
      </c>
      <c r="D42" s="141" t="str">
        <f>IF('1. Informations administratives'!B43&lt;&gt;0,INDEX('1. Informations administratives'!$A$8:$J$47,MATCH(A42,'1. Informations administratives'!$A$8:$A$47,0),4),"")</f>
        <v/>
      </c>
      <c r="E42" s="147"/>
      <c r="F42" s="147"/>
      <c r="G42" s="148" t="s">
        <v>614</v>
      </c>
    </row>
    <row r="43" spans="1:7" ht="25.9" customHeight="1">
      <c r="A43" s="138" t="s">
        <v>580</v>
      </c>
      <c r="B43" s="145" t="str">
        <f>UPPER(INDEX('1. Informations administratives'!$A$8:$J$47,MATCH(A43,'1. Informations administratives'!$A$8:$A$47,0),2))</f>
        <v/>
      </c>
      <c r="C43" s="146" t="str">
        <f>IF('1. Informations administratives'!B44&lt;&gt;0,INDEX('1. Informations administratives'!$A$8:$J$47,MATCH(A43,'1. Informations administratives'!$A$8:$A$47,0),3),"")</f>
        <v/>
      </c>
      <c r="D43" s="141" t="str">
        <f>IF('1. Informations administratives'!B44&lt;&gt;0,INDEX('1. Informations administratives'!$A$8:$J$47,MATCH(A43,'1. Informations administratives'!$A$8:$A$47,0),4),"")</f>
        <v/>
      </c>
      <c r="E43" s="147"/>
      <c r="F43" s="147"/>
      <c r="G43" s="148" t="s">
        <v>614</v>
      </c>
    </row>
    <row r="44" spans="1:7" ht="25.9" customHeight="1">
      <c r="A44" s="138" t="s">
        <v>581</v>
      </c>
      <c r="B44" s="145" t="str">
        <f>UPPER(INDEX('1. Informations administratives'!$A$8:$J$47,MATCH(A44,'1. Informations administratives'!$A$8:$A$47,0),2))</f>
        <v/>
      </c>
      <c r="C44" s="146" t="str">
        <f>IF('1. Informations administratives'!B45&lt;&gt;0,INDEX('1. Informations administratives'!$A$8:$J$47,MATCH(A44,'1. Informations administratives'!$A$8:$A$47,0),3),"")</f>
        <v/>
      </c>
      <c r="D44" s="141" t="str">
        <f>IF('1. Informations administratives'!B45&lt;&gt;0,INDEX('1. Informations administratives'!$A$8:$J$47,MATCH(A44,'1. Informations administratives'!$A$8:$A$47,0),4),"")</f>
        <v/>
      </c>
      <c r="E44" s="147"/>
      <c r="F44" s="147"/>
      <c r="G44" s="148" t="s">
        <v>614</v>
      </c>
    </row>
    <row r="45" spans="1:7" ht="25.9" customHeight="1">
      <c r="A45" s="138" t="s">
        <v>582</v>
      </c>
      <c r="B45" s="145" t="str">
        <f>UPPER(INDEX('1. Informations administratives'!$A$8:$J$47,MATCH(A45,'1. Informations administratives'!$A$8:$A$47,0),2))</f>
        <v/>
      </c>
      <c r="C45" s="146" t="str">
        <f>IF('1. Informations administratives'!B46&lt;&gt;0,INDEX('1. Informations administratives'!$A$8:$J$47,MATCH(A45,'1. Informations administratives'!$A$8:$A$47,0),3),"")</f>
        <v/>
      </c>
      <c r="D45" s="141" t="str">
        <f>IF('1. Informations administratives'!B46&lt;&gt;0,INDEX('1. Informations administratives'!$A$8:$J$47,MATCH(A45,'1. Informations administratives'!$A$8:$A$47,0),4),"")</f>
        <v/>
      </c>
      <c r="E45" s="147"/>
      <c r="F45" s="147"/>
      <c r="G45" s="148" t="s">
        <v>614</v>
      </c>
    </row>
    <row r="46" spans="1:7" ht="25.9" customHeight="1">
      <c r="A46" s="138" t="s">
        <v>583</v>
      </c>
      <c r="B46" s="153" t="str">
        <f>UPPER(INDEX('1. Informations administratives'!$A$8:$J$47,MATCH(A46,'1. Informations administratives'!$A$8:$A$47,0),2))</f>
        <v/>
      </c>
      <c r="C46" s="154" t="str">
        <f>IF('1. Informations administratives'!B47&lt;&gt;0,INDEX('1. Informations administratives'!$A$8:$J$47,MATCH(A46,'1. Informations administratives'!$A$8:$A$47,0),3),"")</f>
        <v/>
      </c>
      <c r="D46" s="155" t="str">
        <f>IF('1. Informations administratives'!B47&lt;&gt;0,INDEX('1. Informations administratives'!$A$8:$J$47,MATCH(A46,'1. Informations administratives'!$A$8:$A$47,0),4),"")</f>
        <v/>
      </c>
      <c r="E46" s="156"/>
      <c r="F46" s="156"/>
      <c r="G46" s="157" t="s">
        <v>614</v>
      </c>
    </row>
    <row r="47" spans="1:7">
      <c r="A47" s="138"/>
    </row>
    <row r="48" spans="1:7">
      <c r="A48" s="138"/>
    </row>
    <row r="49" spans="1:1">
      <c r="A49" s="138"/>
    </row>
    <row r="50" spans="1:1">
      <c r="A50" s="138"/>
    </row>
    <row r="51" spans="1:1">
      <c r="A51" s="132"/>
    </row>
    <row r="52" spans="1:1">
      <c r="A52" s="138"/>
    </row>
    <row r="53" spans="1:1">
      <c r="A53" s="138"/>
    </row>
    <row r="54" spans="1:1">
      <c r="A54" s="138"/>
    </row>
    <row r="55" spans="1:1">
      <c r="A55" s="138"/>
    </row>
  </sheetData>
  <sheetProtection selectLockedCells="1"/>
  <mergeCells count="4">
    <mergeCell ref="F1:G1"/>
    <mergeCell ref="B2:G2"/>
    <mergeCell ref="C3:E3"/>
    <mergeCell ref="C4:E4"/>
  </mergeCells>
  <conditionalFormatting sqref="B7:G46">
    <cfRule type="expression" dxfId="40" priority="1">
      <formula>MOD(ROW(),2)=0</formula>
    </cfRule>
  </conditionalFormatting>
  <pageMargins left="0.23622047244094491" right="0.23622047244094491" top="0.74803149606299213" bottom="0.74803149606299213" header="0.31496062992125984" footer="0.31496062992125984"/>
  <pageSetup paperSize="9" orientation="portrait" r:id="rId1"/>
  <rowBreaks count="1" manualBreakCount="1">
    <brk id="26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C36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C37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C38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C39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C40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115"/>
  <sheetViews>
    <sheetView showGridLines="0" showZeros="0" view="pageBreakPreview" zoomScale="55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C01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H23:J23"/>
    <mergeCell ref="O23:W23"/>
    <mergeCell ref="AA23:AC23"/>
    <mergeCell ref="D25:I25"/>
    <mergeCell ref="D27:J27"/>
    <mergeCell ref="K27:O27"/>
    <mergeCell ref="P27:S27"/>
    <mergeCell ref="T27:W27"/>
    <mergeCell ref="H21:J21"/>
    <mergeCell ref="O21:W21"/>
    <mergeCell ref="AA21:AC21"/>
    <mergeCell ref="H22:J22"/>
    <mergeCell ref="O22:W22"/>
    <mergeCell ref="AA22:AC22"/>
    <mergeCell ref="H19:J19"/>
    <mergeCell ref="O19:W19"/>
    <mergeCell ref="AA19:AC19"/>
    <mergeCell ref="H20:J20"/>
    <mergeCell ref="O20:W20"/>
    <mergeCell ref="AA20:AC20"/>
    <mergeCell ref="H17:J17"/>
    <mergeCell ref="O17:W17"/>
    <mergeCell ref="AA17:AC17"/>
    <mergeCell ref="H18:J18"/>
    <mergeCell ref="O18:W18"/>
    <mergeCell ref="AA18:AC18"/>
    <mergeCell ref="H15:J15"/>
    <mergeCell ref="O15:W15"/>
    <mergeCell ref="AA15:AC15"/>
    <mergeCell ref="H16:J16"/>
    <mergeCell ref="O16:W16"/>
    <mergeCell ref="AA16:AC16"/>
    <mergeCell ref="H13:J13"/>
    <mergeCell ref="O13:W13"/>
    <mergeCell ref="AA13:AC13"/>
    <mergeCell ref="H14:J14"/>
    <mergeCell ref="O14:W14"/>
    <mergeCell ref="AA14:AC14"/>
    <mergeCell ref="AA10:AC10"/>
    <mergeCell ref="H11:J11"/>
    <mergeCell ref="O11:W11"/>
    <mergeCell ref="AA11:AC11"/>
    <mergeCell ref="H12:J12"/>
    <mergeCell ref="O12:W12"/>
    <mergeCell ref="AA12:AC12"/>
    <mergeCell ref="K7:M7"/>
    <mergeCell ref="O7:W9"/>
    <mergeCell ref="G8:G9"/>
    <mergeCell ref="N8:N9"/>
    <mergeCell ref="H10:J10"/>
    <mergeCell ref="O10:W10"/>
    <mergeCell ref="D2:E2"/>
    <mergeCell ref="F2:H2"/>
    <mergeCell ref="I2:I3"/>
    <mergeCell ref="D7:F7"/>
    <mergeCell ref="H7:J9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J2:J3"/>
    <mergeCell ref="K2:N3"/>
    <mergeCell ref="O2:P3"/>
    <mergeCell ref="Q2:U3"/>
    <mergeCell ref="V2:W2"/>
  </mergeCells>
  <conditionalFormatting sqref="D28">
    <cfRule type="cellIs" dxfId="3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115"/>
  <sheetViews>
    <sheetView showGridLines="0" showZeros="0" view="pageBreakPreview" topLeftCell="A18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C02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115"/>
  <sheetViews>
    <sheetView showGridLines="0" showZeros="0" view="pageBreakPreview" topLeftCell="A21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C03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C04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115"/>
  <sheetViews>
    <sheetView showGridLines="0" showZeros="0" view="pageBreakPreview" topLeftCell="A91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C05</v>
      </c>
      <c r="B2" s="165"/>
      <c r="C2" s="164"/>
      <c r="D2" s="363" t="s">
        <v>615</v>
      </c>
      <c r="E2" s="364"/>
      <c r="F2" s="365" t="str">
        <f>'1. Informations administratives'!C3</f>
        <v>BTS</v>
      </c>
      <c r="G2" s="365"/>
      <c r="H2" s="366"/>
      <c r="I2" s="363" t="s">
        <v>616</v>
      </c>
      <c r="J2" s="308" t="s">
        <v>617</v>
      </c>
      <c r="K2" s="310" t="str">
        <f ca="1">UPPER(INDEX('1. Informations administratives'!A8:J47,MATCH(A2,'1. Informations administratives'!A8:A47,0),2))</f>
        <v/>
      </c>
      <c r="L2" s="311"/>
      <c r="M2" s="311"/>
      <c r="N2" s="312"/>
      <c r="O2" s="316" t="s">
        <v>618</v>
      </c>
      <c r="P2" s="317"/>
      <c r="Q2" s="320">
        <f ca="1">INDEX('1. Informations administratives'!A8:J47,MATCH(A2,'1. Informations administratives'!A8:A47,0),3)</f>
        <v>0</v>
      </c>
      <c r="R2" s="320"/>
      <c r="S2" s="320"/>
      <c r="T2" s="320"/>
      <c r="U2" s="321"/>
      <c r="V2" s="324" t="s">
        <v>619</v>
      </c>
      <c r="W2" s="325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26" t="s">
        <v>620</v>
      </c>
      <c r="E3" s="327"/>
      <c r="F3" s="332" t="str">
        <f>'1. Informations administratives'!C4</f>
        <v>Gestion des Transports et Logistique Associée</v>
      </c>
      <c r="G3" s="333"/>
      <c r="H3" s="334"/>
      <c r="I3" s="367"/>
      <c r="J3" s="309"/>
      <c r="K3" s="313"/>
      <c r="L3" s="314"/>
      <c r="M3" s="314"/>
      <c r="N3" s="315"/>
      <c r="O3" s="318"/>
      <c r="P3" s="319"/>
      <c r="Q3" s="322"/>
      <c r="R3" s="322"/>
      <c r="S3" s="322"/>
      <c r="T3" s="322"/>
      <c r="U3" s="323"/>
      <c r="V3" s="341">
        <f>'1. Informations administratives'!L5</f>
        <v>0</v>
      </c>
      <c r="W3" s="342"/>
      <c r="X3" s="168"/>
    </row>
    <row r="4" spans="1:32" ht="55.7" customHeight="1">
      <c r="A4" s="164"/>
      <c r="B4" s="165"/>
      <c r="C4" s="164"/>
      <c r="D4" s="328"/>
      <c r="E4" s="329"/>
      <c r="F4" s="335"/>
      <c r="G4" s="336"/>
      <c r="H4" s="337"/>
      <c r="I4" s="343">
        <f>'1. Informations administratives'!L4</f>
        <v>2026</v>
      </c>
      <c r="J4" s="170" t="s">
        <v>621</v>
      </c>
      <c r="K4" s="345">
        <f ca="1">INDEX('1. Informations administratives'!$A$8:$J$47,MATCH($A$2,'1. Informations administratives'!$A$8:$A$47,0),4)</f>
        <v>0</v>
      </c>
      <c r="L4" s="346"/>
      <c r="M4" s="346"/>
      <c r="N4" s="347"/>
      <c r="O4" s="171" t="s">
        <v>622</v>
      </c>
      <c r="P4" s="348">
        <f ca="1">INDEX('1. Informations administratives'!A8:J47,MATCH(A2,'1. Informations administratives'!A8:A47,0),7)</f>
        <v>0</v>
      </c>
      <c r="Q4" s="349"/>
      <c r="R4" s="350"/>
      <c r="S4" s="351" t="s">
        <v>529</v>
      </c>
      <c r="T4" s="352"/>
      <c r="U4" s="353"/>
      <c r="V4" s="341"/>
      <c r="W4" s="342"/>
      <c r="X4" s="168"/>
      <c r="AC4" s="172"/>
    </row>
    <row r="5" spans="1:32" ht="55.7" customHeight="1">
      <c r="A5" s="164"/>
      <c r="B5" s="165"/>
      <c r="C5" s="164"/>
      <c r="D5" s="330"/>
      <c r="E5" s="331"/>
      <c r="F5" s="338"/>
      <c r="G5" s="339"/>
      <c r="H5" s="340"/>
      <c r="I5" s="344"/>
      <c r="J5" s="173" t="s">
        <v>623</v>
      </c>
      <c r="K5" s="354">
        <f ca="1">INDEX('1. Informations administratives'!$A$8:$J$47,MATCH($A$2,'1. Informations administratives'!$A$8:$A$47,0),5)</f>
        <v>0</v>
      </c>
      <c r="L5" s="355"/>
      <c r="M5" s="355"/>
      <c r="N5" s="356"/>
      <c r="O5" s="173"/>
      <c r="P5" s="357">
        <f ca="1">INDEX('1. Informations administratives'!A8:J47,MATCH(A2,'1. Informations administratives'!A8:A47,0),6)</f>
        <v>0</v>
      </c>
      <c r="Q5" s="358"/>
      <c r="R5" s="359"/>
      <c r="S5" s="360">
        <f ca="1">INDEX('1. Informations administratives'!A8:J47,MATCH(A2,'1. Informations administratives'!A8:A47,0),8)</f>
        <v>0</v>
      </c>
      <c r="T5" s="361"/>
      <c r="U5" s="362"/>
      <c r="V5" s="322"/>
      <c r="W5" s="323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U2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U2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Langue vivante étrangère U3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Langue vivante étrangère U3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 xml:space="preserve">Culture économique juridique et managériale 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 xml:space="preserve">Culture économique juridique et managériale 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 xml:space="preserve">Mise en œuvre d'opérations de transport et de prestations logistiques 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 xml:space="preserve">Mise en œuvre d'opérations de transport et de prestations logistiques 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Conception d'opérations de transport et de prestations logistiques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Conception d'opérations de transport et de prestations logistiques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 xml:space="preserve">Analyse de la performance d'une activité de transport et de prestations logistiques 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 xml:space="preserve">Analyse de la performance d'une activité de transport et de prestations logistiques 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 xml:space="preserve">Pérennisation et développement de l'activité de transport et de prestations logistiques 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 xml:space="preserve">Pérennisation et développement de l'activité de transport et de prestations logistiques 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Enseignement facultatif : Module d'approfondissement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Enseignement facultatif : Module d'approfondissement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>
        <f ca="1">IF(H20&lt;&gt;"",INDEX('2. Saisie des notes'!$G$6:$FB$50,MATCH($A$2,'2. Saisie des notes'!$A$6:$A$50,0),MATCH($A20,'2. Saisie des notes'!$G$3:$FB$3,0)),"")</f>
        <v>0</v>
      </c>
      <c r="E20" s="201">
        <f t="array" aca="1" ref="E20" ca="1">IF(H20&lt;&gt;"",INDEX('2. Saisie des notes'!$G$6:$FB$50,MATCH($A$2,'2. Saisie des notes'!$A$6:$A$50,0),MATCH($A20,'2. Saisie des notes'!$G$3:$FB$3,0)+1),"")</f>
        <v>0</v>
      </c>
      <c r="F20" s="201">
        <f t="array" aca="1" ref="F20" ca="1">IF(H20&lt;&gt;"",INDEX('2. Saisie des notes'!$G$6:$FB$50,MATCH($A$2,'2. Saisie des notes'!$A$6:$A$50,0),MATCH($A20,'2. Saisie des notes'!$G$3:$FB$3,0)+2),"")</f>
        <v>0</v>
      </c>
      <c r="G20" s="202" t="str">
        <f t="array" aca="1" ref="G20" ca="1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>Epreuve facultative engagement étudiant</v>
      </c>
      <c r="I20" s="401"/>
      <c r="J20" s="402"/>
      <c r="K20" s="203">
        <f t="array" aca="1" ref="K20" ca="1">IF(H20&lt;&gt;"",INDEX('2. Saisie des notes'!$G$6:$FB$50,MATCH($A$2,'2. Saisie des notes'!$A$6:$A$50,0),MATCH($A20,'2. Saisie des notes'!$G$3:$FB$3,0)+4),"")</f>
        <v>0</v>
      </c>
      <c r="L20" s="204">
        <f t="array" aca="1" ref="L20" ca="1">IF(H20&lt;&gt;"",INDEX('2. Saisie des notes'!$G$6:$FB$50,MATCH($A$2,'2. Saisie des notes'!$A$6:$A$50,0),MATCH($A20,'2. Saisie des notes'!$G$3:$FB$3,0)+5),"")</f>
        <v>0</v>
      </c>
      <c r="M20" s="204">
        <f t="array" aca="1" ref="M20" ca="1">IF(H20&lt;&gt;"",INDEX('2. Saisie des notes'!$G$6:$FB$50,MATCH($A$2,'2. Saisie des notes'!$A$6:$A$50,0),MATCH($A20,'2. Saisie des notes'!$G$3:$FB$3,0)+6),"")</f>
        <v>0</v>
      </c>
      <c r="N20" s="205" t="str">
        <f t="array" aca="1" ref="N20" ca="1">IF(H20&lt;&gt;"",INDEX('2. Saisie des notes'!$G$6:$FB$50,MATCH($A$2,'2. Saisie des notes'!$A$6:$A$50,0),MATCH($A20,'2. Saisie des notes'!$G$3:$FB$3,0)+7),"")</f>
        <v/>
      </c>
      <c r="O20" s="403">
        <f t="array" aca="1" ref="O20" ca="1">IF(H20&lt;&gt;"",INDEX('2. Saisie des notes'!$G$6:$FB$50,MATCH($A$2,'2. Saisie des notes'!$A$6:$A$50,0),MATCH(A20,'2. Saisie des notes'!$G$3:$FB$3,0)+8),"")</f>
        <v>0</v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>Epreuve facultative engagement étudiant</v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ca="1" si="1"/>
        <v/>
      </c>
      <c r="AF20" s="199" t="str">
        <f t="shared" ca="1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7" t="e">
        <f>'2. Saisie des notes'!EF$46/'2. Saisie des notes'!$EI$46</f>
        <v>#DIV/0!</v>
      </c>
      <c r="L31" s="470" t="e">
        <f>'2. Saisie des notes'!EG$46/'2. Saisie des notes'!$EI$46</f>
        <v>#DIV/0!</v>
      </c>
      <c r="M31" s="470" t="e">
        <f>'2. Saisie des notes'!EH$46/'2. Saisie des notes'!$EI$46</f>
        <v>#DIV/0!</v>
      </c>
      <c r="N31" s="474">
        <f>'2. Saisie des notes'!EI46</f>
        <v>0</v>
      </c>
      <c r="O31" s="475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8"/>
      <c r="L32" s="470"/>
      <c r="M32" s="472"/>
      <c r="N32" s="476"/>
      <c r="O32" s="477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64"/>
      <c r="E33" s="465"/>
      <c r="F33" s="465"/>
      <c r="G33" s="465"/>
      <c r="H33" s="465"/>
      <c r="I33" s="465"/>
      <c r="J33" s="466"/>
      <c r="K33" s="469"/>
      <c r="L33" s="471"/>
      <c r="M33" s="473"/>
      <c r="N33" s="478"/>
      <c r="O33" s="479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57" t="s">
        <v>649</v>
      </c>
      <c r="G108" s="458"/>
      <c r="H108" s="458"/>
      <c r="I108" s="458"/>
      <c r="J108" s="458"/>
      <c r="K108" s="458"/>
      <c r="L108" s="459"/>
      <c r="R108" s="225"/>
      <c r="S108" s="463" t="s">
        <v>650</v>
      </c>
      <c r="T108" s="463"/>
      <c r="U108" s="463"/>
      <c r="V108" s="463"/>
      <c r="W108" s="463"/>
      <c r="X108" s="168"/>
    </row>
    <row r="109" spans="2:24" ht="14.45" customHeight="1">
      <c r="B109" s="159"/>
      <c r="F109" s="460"/>
      <c r="G109" s="461"/>
      <c r="H109" s="461"/>
      <c r="I109" s="461"/>
      <c r="J109" s="461"/>
      <c r="K109" s="461"/>
      <c r="L109" s="462"/>
      <c r="R109" s="225"/>
      <c r="S109" s="463"/>
      <c r="T109" s="463"/>
      <c r="U109" s="463"/>
      <c r="V109" s="463"/>
      <c r="W109" s="463"/>
      <c r="X109" s="168"/>
    </row>
    <row r="110" spans="2:24" ht="14.45" customHeight="1">
      <c r="B110" s="159"/>
      <c r="F110" s="226"/>
      <c r="L110" s="227"/>
      <c r="R110" s="225"/>
      <c r="S110" s="463"/>
      <c r="T110" s="463"/>
      <c r="U110" s="463"/>
      <c r="V110" s="463"/>
      <c r="W110" s="463"/>
      <c r="X110" s="168"/>
    </row>
    <row r="111" spans="2:24" ht="14.45" customHeight="1">
      <c r="B111" s="159"/>
      <c r="F111" s="226"/>
      <c r="L111" s="227"/>
      <c r="R111" s="225"/>
      <c r="S111" s="463"/>
      <c r="T111" s="463"/>
      <c r="U111" s="463"/>
      <c r="V111" s="463"/>
      <c r="W111" s="463"/>
      <c r="X111" s="168"/>
    </row>
    <row r="112" spans="2:24" ht="98.45" customHeight="1">
      <c r="B112" s="159"/>
      <c r="F112" s="226"/>
      <c r="L112" s="227"/>
      <c r="S112" s="463"/>
      <c r="T112" s="463"/>
      <c r="U112" s="463"/>
      <c r="V112" s="463"/>
      <c r="W112" s="463"/>
      <c r="X112" s="168"/>
    </row>
    <row r="113" spans="2:24">
      <c r="B113" s="159"/>
      <c r="F113" s="226"/>
      <c r="L113" s="227"/>
      <c r="S113" s="463"/>
      <c r="T113" s="463"/>
      <c r="U113" s="463"/>
      <c r="V113" s="463"/>
      <c r="W113" s="463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63"/>
      <c r="T114" s="463"/>
      <c r="U114" s="463"/>
      <c r="V114" s="463"/>
      <c r="W114" s="463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  <mergeCell ref="P5:R5"/>
    <mergeCell ref="S5:U5"/>
    <mergeCell ref="D7:F7"/>
    <mergeCell ref="H7:J9"/>
    <mergeCell ref="K7:M7"/>
    <mergeCell ref="O7:W9"/>
    <mergeCell ref="G8:G9"/>
    <mergeCell ref="N8:N9"/>
    <mergeCell ref="H10:J10"/>
    <mergeCell ref="O10:W10"/>
    <mergeCell ref="AA10:AC10"/>
    <mergeCell ref="H11:J11"/>
    <mergeCell ref="O11:W11"/>
    <mergeCell ref="AA11:AC11"/>
    <mergeCell ref="H12:J12"/>
    <mergeCell ref="O12:W12"/>
    <mergeCell ref="AA12:AC12"/>
    <mergeCell ref="H13:J13"/>
    <mergeCell ref="O13:W13"/>
    <mergeCell ref="AA13:AC13"/>
    <mergeCell ref="H14:J14"/>
    <mergeCell ref="O14:W14"/>
    <mergeCell ref="AA14:AC14"/>
    <mergeCell ref="H15:J15"/>
    <mergeCell ref="O15:W15"/>
    <mergeCell ref="AA15:AC15"/>
    <mergeCell ref="H16:J16"/>
    <mergeCell ref="O16:W16"/>
    <mergeCell ref="AA16:AC16"/>
    <mergeCell ref="H17:J17"/>
    <mergeCell ref="O17:W17"/>
    <mergeCell ref="AA17:AC17"/>
    <mergeCell ref="H18:J18"/>
    <mergeCell ref="O18:W18"/>
    <mergeCell ref="AA18:AC18"/>
    <mergeCell ref="H19:J19"/>
    <mergeCell ref="O19:W19"/>
    <mergeCell ref="AA19:AC19"/>
    <mergeCell ref="H20:J20"/>
    <mergeCell ref="O20:W20"/>
    <mergeCell ref="AA20:AC20"/>
    <mergeCell ref="H21:J21"/>
    <mergeCell ref="O21:W21"/>
    <mergeCell ref="AA21:AC21"/>
    <mergeCell ref="H22:J22"/>
    <mergeCell ref="O22:W22"/>
    <mergeCell ref="AA22:AC22"/>
    <mergeCell ref="H23:J23"/>
    <mergeCell ref="O23:W23"/>
    <mergeCell ref="AA23:AC23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R28:R30"/>
    <mergeCell ref="S28:S30"/>
    <mergeCell ref="T28:W33"/>
    <mergeCell ref="K29:K30"/>
    <mergeCell ref="L29:L30"/>
    <mergeCell ref="M29:M30"/>
    <mergeCell ref="S108:W114"/>
    <mergeCell ref="D31:J33"/>
    <mergeCell ref="K31:K33"/>
    <mergeCell ref="L31:L33"/>
    <mergeCell ref="M31:M33"/>
    <mergeCell ref="N31:O33"/>
    <mergeCell ref="F108:L109"/>
  </mergeCells>
  <conditionalFormatting sqref="D28">
    <cfRule type="cellIs" dxfId="3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91156FBB6C0C4BA6E206BDB7BDF808" ma:contentTypeVersion="5" ma:contentTypeDescription="Crée un document." ma:contentTypeScope="" ma:versionID="e7b7a9630c24a8cce53251ec6a95be71">
  <xsd:schema xmlns:xsd="http://www.w3.org/2001/XMLSchema" xmlns:xs="http://www.w3.org/2001/XMLSchema" xmlns:p="http://schemas.microsoft.com/office/2006/metadata/properties" xmlns:ns3="d192cba8-b3ca-4f55-aefa-81834df7a35a" xmlns:ns4="a4af45fd-43ee-444b-aaa7-ef07a63d69bd" targetNamespace="http://schemas.microsoft.com/office/2006/metadata/properties" ma:root="true" ma:fieldsID="396dba4ab0d53ae0138b548f90def987" ns3:_="" ns4:_="">
    <xsd:import namespace="d192cba8-b3ca-4f55-aefa-81834df7a35a"/>
    <xsd:import namespace="a4af45fd-43ee-444b-aaa7-ef07a63d69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2cba8-b3ca-4f55-aefa-81834df7a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f45fd-43ee-444b-aaa7-ef07a63d69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34619F-F044-4959-BD34-B0CB9D5A0D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8E28F7-BDE5-4448-B499-DDE74CF86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92cba8-b3ca-4f55-aefa-81834df7a35a"/>
    <ds:schemaRef ds:uri="a4af45fd-43ee-444b-aaa7-ef07a63d69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97865B-78F6-4CFC-A360-69D12730032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4af45fd-43ee-444b-aaa7-ef07a63d69bd"/>
    <ds:schemaRef ds:uri="http://purl.org/dc/dcmitype/"/>
    <ds:schemaRef ds:uri="http://www.w3.org/XML/1998/namespace"/>
    <ds:schemaRef ds:uri="d192cba8-b3ca-4f55-aefa-81834df7a35a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44</vt:i4>
      </vt:variant>
      <vt:variant>
        <vt:lpstr>Plages nommées</vt:lpstr>
      </vt:variant>
      <vt:variant>
        <vt:i4>45</vt:i4>
      </vt:variant>
    </vt:vector>
  </HeadingPairs>
  <TitlesOfParts>
    <vt:vector size="89" baseType="lpstr">
      <vt:lpstr>BTS ET EPREUVES</vt:lpstr>
      <vt:lpstr>1. Informations administratives</vt:lpstr>
      <vt:lpstr>2. Saisie des notes</vt:lpstr>
      <vt:lpstr>3. Émargement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C10</vt:lpstr>
      <vt:lpstr>C11</vt:lpstr>
      <vt:lpstr>C12</vt:lpstr>
      <vt:lpstr>C13</vt:lpstr>
      <vt:lpstr>C14</vt:lpstr>
      <vt:lpstr>C15</vt:lpstr>
      <vt:lpstr>C16</vt:lpstr>
      <vt:lpstr>C17</vt:lpstr>
      <vt:lpstr>C18</vt:lpstr>
      <vt:lpstr>C19</vt:lpstr>
      <vt:lpstr>C20</vt:lpstr>
      <vt:lpstr>C21</vt:lpstr>
      <vt:lpstr>C22</vt:lpstr>
      <vt:lpstr>C23</vt:lpstr>
      <vt:lpstr>C24</vt:lpstr>
      <vt:lpstr>C25</vt:lpstr>
      <vt:lpstr>C26</vt:lpstr>
      <vt:lpstr>C27</vt:lpstr>
      <vt:lpstr>C28</vt:lpstr>
      <vt:lpstr>C29</vt:lpstr>
      <vt:lpstr>C30</vt:lpstr>
      <vt:lpstr>C31</vt:lpstr>
      <vt:lpstr>C32</vt:lpstr>
      <vt:lpstr>C33</vt:lpstr>
      <vt:lpstr>C34</vt:lpstr>
      <vt:lpstr>C35</vt:lpstr>
      <vt:lpstr>C36</vt:lpstr>
      <vt:lpstr>C37</vt:lpstr>
      <vt:lpstr>C38</vt:lpstr>
      <vt:lpstr>C39</vt:lpstr>
      <vt:lpstr>C40</vt:lpstr>
      <vt:lpstr>'2. Saisie des notes'!Print_Titles</vt:lpstr>
      <vt:lpstr>'3. Émargement'!Print_Titles</vt:lpstr>
      <vt:lpstr>'1. Informations administratives'!Zone_d_impression</vt:lpstr>
      <vt:lpstr>'2. Saisie des notes'!Zone_d_impression</vt:lpstr>
      <vt:lpstr>'3. Émargement'!Zone_d_impression</vt:lpstr>
      <vt:lpstr>'C01'!Zone_d_impression</vt:lpstr>
      <vt:lpstr>'C02'!Zone_d_impression</vt:lpstr>
      <vt:lpstr>'C03'!Zone_d_impression</vt:lpstr>
      <vt:lpstr>'C04'!Zone_d_impression</vt:lpstr>
      <vt:lpstr>'C05'!Zone_d_impression</vt:lpstr>
      <vt:lpstr>'C06'!Zone_d_impression</vt:lpstr>
      <vt:lpstr>'C07'!Zone_d_impression</vt:lpstr>
      <vt:lpstr>'C08'!Zone_d_impression</vt:lpstr>
      <vt:lpstr>'C09'!Zone_d_impression</vt:lpstr>
      <vt:lpstr>'C10'!Zone_d_impression</vt:lpstr>
      <vt:lpstr>'C11'!Zone_d_impression</vt:lpstr>
      <vt:lpstr>'C12'!Zone_d_impression</vt:lpstr>
      <vt:lpstr>'C13'!Zone_d_impression</vt:lpstr>
      <vt:lpstr>'C14'!Zone_d_impression</vt:lpstr>
      <vt:lpstr>'C15'!Zone_d_impression</vt:lpstr>
      <vt:lpstr>'C16'!Zone_d_impression</vt:lpstr>
      <vt:lpstr>'C17'!Zone_d_impression</vt:lpstr>
      <vt:lpstr>'C18'!Zone_d_impression</vt:lpstr>
      <vt:lpstr>'C19'!Zone_d_impression</vt:lpstr>
      <vt:lpstr>'C20'!Zone_d_impression</vt:lpstr>
      <vt:lpstr>'C21'!Zone_d_impression</vt:lpstr>
      <vt:lpstr>'C22'!Zone_d_impression</vt:lpstr>
      <vt:lpstr>'C23'!Zone_d_impression</vt:lpstr>
      <vt:lpstr>'C24'!Zone_d_impression</vt:lpstr>
      <vt:lpstr>'C25'!Zone_d_impression</vt:lpstr>
      <vt:lpstr>'C26'!Zone_d_impression</vt:lpstr>
      <vt:lpstr>'C27'!Zone_d_impression</vt:lpstr>
      <vt:lpstr>'C28'!Zone_d_impression</vt:lpstr>
      <vt:lpstr>'C29'!Zone_d_impression</vt:lpstr>
      <vt:lpstr>'C30'!Zone_d_impression</vt:lpstr>
      <vt:lpstr>'C31'!Zone_d_impression</vt:lpstr>
      <vt:lpstr>'C32'!Zone_d_impression</vt:lpstr>
      <vt:lpstr>'C33'!Zone_d_impression</vt:lpstr>
      <vt:lpstr>'C34'!Zone_d_impression</vt:lpstr>
      <vt:lpstr>'C35'!Zone_d_impression</vt:lpstr>
      <vt:lpstr>'C36'!Zone_d_impression</vt:lpstr>
      <vt:lpstr>'C37'!Zone_d_impression</vt:lpstr>
      <vt:lpstr>'C38'!Zone_d_impression</vt:lpstr>
      <vt:lpstr>'C39'!Zone_d_impression</vt:lpstr>
      <vt:lpstr>'C40'!Zone_d_impression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Lamorere Osmin</cp:lastModifiedBy>
  <cp:revision>11</cp:revision>
  <dcterms:created xsi:type="dcterms:W3CDTF">2020-09-30T00:28:36Z</dcterms:created>
  <dcterms:modified xsi:type="dcterms:W3CDTF">2026-01-28T10:26:25Z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0x0101007B91156FBB6C0C4BA6E206BDB7BDF808</vt:lpwstr>
  </property>
</Properties>
</file>