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opez2\Documents\Colorations de diplômes\Bilans et dossiers complets\"/>
    </mc:Choice>
  </mc:AlternateContent>
  <xr:revisionPtr revIDLastSave="0" documentId="13_ncr:1_{EBF7D899-039D-4F1B-8D3F-6196A712E078}" xr6:coauthVersionLast="47" xr6:coauthVersionMax="47" xr10:uidLastSave="{00000000-0000-0000-0000-000000000000}"/>
  <bookViews>
    <workbookView xWindow="28680" yWindow="-120" windowWidth="29040" windowHeight="15720" xr2:uid="{BC943315-EB74-49AD-B750-FC48AD57C6B7}"/>
  </bookViews>
  <sheets>
    <sheet name="Liste colorations PACA" sheetId="1" r:id="rId1"/>
    <sheet name="Statistiques" sheetId="3" r:id="rId2"/>
  </sheets>
  <definedNames>
    <definedName name="_xlnm._FilterDatabase" localSheetId="0" hidden="1">'Liste colorations PACA'!$C$8:$G$8</definedName>
    <definedName name="_xlnm.Print_Titles" localSheetId="0">'Liste colorations PACA'!$8:$8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8" i="3" l="1"/>
  <c r="L28" i="3"/>
  <c r="C28" i="3"/>
  <c r="G28" i="3" s="1"/>
  <c r="Q27" i="3"/>
  <c r="L27" i="3"/>
  <c r="C27" i="3"/>
  <c r="G27" i="3" s="1"/>
  <c r="Q26" i="3"/>
  <c r="L26" i="3"/>
  <c r="E26" i="3"/>
  <c r="D26" i="3"/>
  <c r="F25" i="3"/>
  <c r="Q24" i="3"/>
  <c r="L24" i="3"/>
  <c r="E24" i="3"/>
  <c r="D24" i="3"/>
  <c r="C24" i="3"/>
  <c r="Q23" i="3"/>
  <c r="L23" i="3"/>
  <c r="F23" i="3"/>
  <c r="E23" i="3"/>
  <c r="D23" i="3"/>
  <c r="C23" i="3"/>
  <c r="Q22" i="3"/>
  <c r="L22" i="3"/>
  <c r="E22" i="3"/>
  <c r="D22" i="3"/>
  <c r="C22" i="3"/>
  <c r="Q21" i="3"/>
  <c r="L21" i="3"/>
  <c r="F21" i="3"/>
  <c r="E21" i="3"/>
  <c r="D21" i="3"/>
  <c r="C21" i="3"/>
  <c r="G21" i="3" s="1"/>
  <c r="Q19" i="3"/>
  <c r="L19" i="3"/>
  <c r="E19" i="3"/>
  <c r="D19" i="3"/>
  <c r="Q18" i="3"/>
  <c r="L18" i="3"/>
  <c r="E18" i="3"/>
  <c r="D18" i="3"/>
  <c r="C18" i="3"/>
  <c r="G18" i="3" s="1"/>
  <c r="Q17" i="3"/>
  <c r="L17" i="3"/>
  <c r="E17" i="3"/>
  <c r="D17" i="3"/>
  <c r="C17" i="3"/>
  <c r="G17" i="3" s="1"/>
  <c r="Q16" i="3"/>
  <c r="L16" i="3"/>
  <c r="F16" i="3"/>
  <c r="E16" i="3"/>
  <c r="D16" i="3"/>
  <c r="C16" i="3"/>
  <c r="G16" i="3" s="1"/>
  <c r="Q15" i="3"/>
  <c r="L15" i="3"/>
  <c r="F15" i="3"/>
  <c r="E15" i="3"/>
  <c r="D15" i="3"/>
  <c r="C15" i="3"/>
  <c r="Q14" i="3"/>
  <c r="L14" i="3"/>
  <c r="G14" i="3"/>
  <c r="Q11" i="3"/>
  <c r="L11" i="3"/>
  <c r="F11" i="3"/>
  <c r="E11" i="3"/>
  <c r="D11" i="3"/>
  <c r="C11" i="3"/>
  <c r="G11" i="3" s="1"/>
  <c r="G13" i="3" s="1"/>
  <c r="Q10" i="3"/>
  <c r="L10" i="3"/>
  <c r="F10" i="3"/>
  <c r="E10" i="3"/>
  <c r="D10" i="3"/>
  <c r="C10" i="3"/>
  <c r="Q9" i="3"/>
  <c r="L9" i="3"/>
  <c r="F9" i="3"/>
  <c r="E9" i="3"/>
  <c r="D9" i="3"/>
  <c r="C9" i="3"/>
  <c r="G9" i="3" s="1"/>
  <c r="Q8" i="3"/>
  <c r="L8" i="3"/>
  <c r="F8" i="3"/>
  <c r="E8" i="3"/>
  <c r="D8" i="3"/>
  <c r="C8" i="3"/>
  <c r="Q7" i="3"/>
  <c r="L7" i="3"/>
  <c r="F7" i="3"/>
  <c r="E7" i="3"/>
  <c r="D7" i="3"/>
  <c r="C7" i="3"/>
  <c r="G26" i="3" l="1"/>
  <c r="G23" i="3"/>
  <c r="G8" i="3"/>
  <c r="G10" i="3"/>
  <c r="G24" i="3"/>
  <c r="G7" i="3"/>
  <c r="G22" i="3"/>
  <c r="G15" i="3"/>
  <c r="G19" i="3"/>
</calcChain>
</file>

<file path=xl/sharedStrings.xml><?xml version="1.0" encoding="utf-8"?>
<sst xmlns="http://schemas.openxmlformats.org/spreadsheetml/2006/main" count="355" uniqueCount="194">
  <si>
    <t>Académie</t>
  </si>
  <si>
    <t>Etablissement</t>
  </si>
  <si>
    <t>Diplôme</t>
  </si>
  <si>
    <t>Intitulé de la coloration / Secteur professionnel</t>
  </si>
  <si>
    <t>Académie d'Aix-Marseille</t>
  </si>
  <si>
    <t xml:space="preserve">SEP Robert Schuman, Avignon </t>
  </si>
  <si>
    <t>BAC PRO Cybersécurité, Informatique et réseaux, Électronique</t>
  </si>
  <si>
    <t>Audiovisuel professionnel</t>
  </si>
  <si>
    <t>Académie de Nice</t>
  </si>
  <si>
    <t xml:space="preserve">Lycée professionnel Sainte-Marthe, Cuers </t>
  </si>
  <si>
    <t>BAC PRO Assistance à  la gestion des organisations et de leurs activités</t>
  </si>
  <si>
    <t>Tourisme</t>
  </si>
  <si>
    <t xml:space="preserve">Lycée professionnel Louis Blériot, Marignane </t>
  </si>
  <si>
    <t>BAC PRO Métiers de l'électricité et de ses environnements connectes</t>
  </si>
  <si>
    <t xml:space="preserve">Lycée professionnel Les Fauvettes, Cannes </t>
  </si>
  <si>
    <t>CAP Accompagnant éducatif petite enfance</t>
  </si>
  <si>
    <t>Coloration Handicap</t>
  </si>
  <si>
    <t xml:space="preserve">Lycée professionnel Les Côteaux, Cannes </t>
  </si>
  <si>
    <t>BAC PRO Métiers de l'accueil</t>
  </si>
  <si>
    <t>EVENEMENTIEL</t>
  </si>
  <si>
    <t>ASSISTANT COMMUNICATION DIGITALE</t>
  </si>
  <si>
    <t>BAC PRO Métiers du commerce et de la vente option A animation et gestion de l'espace commercial</t>
  </si>
  <si>
    <t>DIGITALISATION DU PRODUIT OU SERVICE DANS LA FILIERE COMMERCIALE</t>
  </si>
  <si>
    <t>BAC PRO Métiers du commerce et de la vente option B prospection clientèle et valorisation commerciale</t>
  </si>
  <si>
    <t>Immobilier</t>
  </si>
  <si>
    <t xml:space="preserve">Lycée professionnel le Rocher, Salon-de-Provence </t>
  </si>
  <si>
    <t>Communication gestuelle associée à la parole (inspirée de la L.S.F.)</t>
  </si>
  <si>
    <t>CAP Agent accompagnant au grand age</t>
  </si>
  <si>
    <t>Médiation animale</t>
  </si>
  <si>
    <t xml:space="preserve">Lycée professionnel la Floride, Marseille </t>
  </si>
  <si>
    <t>BAC PRO Maintenance des véhicules option B - véhicules de transport routier</t>
  </si>
  <si>
    <t>Maintenance Cars et Bus</t>
  </si>
  <si>
    <t xml:space="preserve">Lycée professionnel Jean-Baptiste Brochier, Marseille </t>
  </si>
  <si>
    <t>CAP Maroquinerie</t>
  </si>
  <si>
    <t>Rénovation d'articles de mode.</t>
  </si>
  <si>
    <t xml:space="preserve">Lycée professionnel Jean Moulin, Port-de-Bouc </t>
  </si>
  <si>
    <t>Dronautique</t>
  </si>
  <si>
    <t xml:space="preserve">Lycée professionnel Georges Cisson, Toulon </t>
  </si>
  <si>
    <t>BAC PRO Maintenance des véhicules option A - voitures particulières</t>
  </si>
  <si>
    <t>BTS Maintenance des véhicules option A : voitures particulières</t>
  </si>
  <si>
    <t>Nouvelles solutions de motorisation pour l'automobile: la voiture électrique</t>
  </si>
  <si>
    <t>MC4 Mécatronique navale</t>
  </si>
  <si>
    <t>Marine Nationale</t>
  </si>
  <si>
    <t xml:space="preserve">Lycée professionnel Frédéric Mistral, Marseille </t>
  </si>
  <si>
    <t>Assistance de gestion des organisations du secteur automobile</t>
  </si>
  <si>
    <t>CAP Signalétique et décors graphiques</t>
  </si>
  <si>
    <t>Aérographie, volume 3D</t>
  </si>
  <si>
    <t>Commercial spécialisé dans le secteur automobile</t>
  </si>
  <si>
    <t>CAP Carrossier automobile</t>
  </si>
  <si>
    <t xml:space="preserve">Lycée professionnel de l'Argensol, Orange </t>
  </si>
  <si>
    <t>BAC PRO Technicien en chaudronnerie industrielle</t>
  </si>
  <si>
    <t>nucléaire/ métallurgie</t>
  </si>
  <si>
    <t>BTS Conception et réalisation en chaudronnerie industrielle</t>
  </si>
  <si>
    <t>CAP Réalisations industrielles en chaudronnerie ou soudage option a - chaudronnerie</t>
  </si>
  <si>
    <t xml:space="preserve">Lycée professionnel Colbert, Marseille </t>
  </si>
  <si>
    <t>Accueil en Tourisme et hôtellerie</t>
  </si>
  <si>
    <t xml:space="preserve">Lycée professionnel Claret, Toulon </t>
  </si>
  <si>
    <t>Comptabilité</t>
  </si>
  <si>
    <t>Assistant de communication digital</t>
  </si>
  <si>
    <t>Lycée professionnel Claret, Toulon</t>
  </si>
  <si>
    <t xml:space="preserve">Communication, Marketing et Digital </t>
  </si>
  <si>
    <t>Coloration Professions juridiques</t>
  </si>
  <si>
    <t xml:space="preserve">Lycée professionnel Charlotte Grawitz, Marseille </t>
  </si>
  <si>
    <t>BAC PRO Accompagnement soins et services à  la personne</t>
  </si>
  <si>
    <t>BAC PRO ASSP à coloration sociale-esthétique</t>
  </si>
  <si>
    <t>BAC PRO Esthétique Cosmétique Parfumerie</t>
  </si>
  <si>
    <t>BAC PRO ECP A COLORATION SOCIALE ESTHETIQUE</t>
  </si>
  <si>
    <t>Lycée professionnel Auguste Escoffier, Cagnes-sur-Mer</t>
  </si>
  <si>
    <t>BAC PRO Commercialisation et services en restauration</t>
  </si>
  <si>
    <t xml:space="preserve">Lycée professionnel Auguste Escoffier, Cagnes-sur-Mer </t>
  </si>
  <si>
    <t>BAC PRO Cuisine</t>
  </si>
  <si>
    <t>Cuisiner éco-responsable</t>
  </si>
  <si>
    <t xml:space="preserve">Lycée professionnel Aristide Briand, Orange </t>
  </si>
  <si>
    <t>GAM / Gestion Administrative Médico-sociale</t>
  </si>
  <si>
    <t xml:space="preserve">Lycée professionnel Alphonse Beau de Rochas, Digne-les-Bains </t>
  </si>
  <si>
    <t>Sport et Santé</t>
  </si>
  <si>
    <t xml:space="preserve">Lycée professionnel Alpes et Durance, Embrun </t>
  </si>
  <si>
    <t xml:space="preserve">Lycée professionnel Alfred Hutinel, Cannes </t>
  </si>
  <si>
    <t>BAC PRO Logistique</t>
  </si>
  <si>
    <t>Événementiel</t>
  </si>
  <si>
    <t xml:space="preserve">Lycée polyvalent privé Célony, Aix-en-Provence </t>
  </si>
  <si>
    <t>Tourisme-Evénementiel</t>
  </si>
  <si>
    <t xml:space="preserve">Lycée polyvalent Les Iscles, Manosque </t>
  </si>
  <si>
    <t>BTS Conception et réalisation des systèmes automatiques</t>
  </si>
  <si>
    <t>Environnement Nucléaire/ le nucléaire</t>
  </si>
  <si>
    <t>BTS Maintenance des systèmes option A systèmes de production</t>
  </si>
  <si>
    <t xml:space="preserve">Environnement nucléaire / Le nucléaire </t>
  </si>
  <si>
    <t xml:space="preserve">Lycée polyvalent La Salle, Avignon </t>
  </si>
  <si>
    <t xml:space="preserve">Lycée polyvalent Jean Perrin, Marseille </t>
  </si>
  <si>
    <t>Chaudronnier en milieu nucléaire</t>
  </si>
  <si>
    <t>BTS Conception des produits industriels</t>
  </si>
  <si>
    <t>Conception de systèmes et installations en milieu nucléaire</t>
  </si>
  <si>
    <t xml:space="preserve">Lycée polyvalent Antonin Artaud, Marseille </t>
  </si>
  <si>
    <t>BTS Électrotechnique</t>
  </si>
  <si>
    <t xml:space="preserve">Lycée polyvalent Alphonse Benoît, L'Isle-sur-la-Sorgue </t>
  </si>
  <si>
    <t>Nucléaire</t>
  </si>
  <si>
    <t xml:space="preserve">Lycée Maintenon, Hyères </t>
  </si>
  <si>
    <t>Digitale (communication et solutions numériques)</t>
  </si>
  <si>
    <t>TOURISTIQUE - EVENEMENTIELLE - CULTURELLE</t>
  </si>
  <si>
    <t>Date de mise à jour :</t>
  </si>
  <si>
    <t>LISTE DES COLORATIONS DE FORMATIONS VALIDEES PAR LA COMMISSION REGIONALE</t>
  </si>
  <si>
    <t>Date commission</t>
  </si>
  <si>
    <t>Mise en œuvre (rentrée scolaire)</t>
  </si>
  <si>
    <t>Excellence du service en hôtellerie de luxe</t>
  </si>
  <si>
    <t>Transformer l'automobile : le véhicule electrique, l'avenir de l'automobile</t>
  </si>
  <si>
    <t>BAC PRO Animation - enfance et personnes âgées</t>
  </si>
  <si>
    <t>BAC PRO Assistance à la gestion des organisations et de leurs activités</t>
  </si>
  <si>
    <t>BTS Négociation et digitalisation de la relation client</t>
  </si>
  <si>
    <t>BTS Maintenance des véhicules option B : véhicules de transport routier</t>
  </si>
  <si>
    <t>BTS Cybersécurité, Informatique et réseaux, Electronique option B électronique et réseaux</t>
  </si>
  <si>
    <t>BAC PRO Métiers de l’électricité et de ses environnements connectés</t>
  </si>
  <si>
    <t>Unité Facultative Secteur Sportif (UF2S)</t>
  </si>
  <si>
    <t xml:space="preserve">Economie sociale et solidaire </t>
  </si>
  <si>
    <t>CINEMA AUDIOVISUEL</t>
  </si>
  <si>
    <t>Les BTS NDRC et le secteur bancaire</t>
  </si>
  <si>
    <t>Navalisation / Industrie du Naval</t>
  </si>
  <si>
    <t>Lycée Les Eucalyptus, Nice</t>
  </si>
  <si>
    <t xml:space="preserve">Lycée polyvalent Pierre Mendès-France, Vitrolles </t>
  </si>
  <si>
    <t xml:space="preserve">Lycée Frédéric Joliot-Curie, Aubagne </t>
  </si>
  <si>
    <t xml:space="preserve">Lycée professionnel La Floride, Marseille </t>
  </si>
  <si>
    <t xml:space="preserve">Lycée polyvalent Costebelle, Hyères </t>
  </si>
  <si>
    <t xml:space="preserve">Lycée polyvalent du Rempart, Marseille  </t>
  </si>
  <si>
    <t>Fabrication, Réalisation et Maintenance Electrique dans l' AERONAUTIQUE.</t>
  </si>
  <si>
    <t>Méthodes de Réparation des Carrosseries et Expertise automobile (M.R.C.E.A.)</t>
  </si>
  <si>
    <t>Lycée professionnel Montesquieu, Sorgues (0841078R)</t>
  </si>
  <si>
    <t>Patrimoine, culture, tourisme et hôtellerie</t>
  </si>
  <si>
    <t>Lycée professionnel Alfred Hutinel, Cannes (0061561P)</t>
  </si>
  <si>
    <t>BAC PRO Cybersécurité, Informatique et réseaux, Electronique</t>
  </si>
  <si>
    <t>AUDIOVISUEL</t>
  </si>
  <si>
    <t>Lycée du Golfe de Saint-Tropez, Gassin (0831242Z)</t>
  </si>
  <si>
    <t>Communication - Evènementiel / Métiers de la communication</t>
  </si>
  <si>
    <t>Section d'enseignement professionnel du Lycée polyvalent privé Sainte Jeanne d'Arc, Brignoles (0831543B)</t>
  </si>
  <si>
    <t>COMMUNICATION DIGITALE &amp; ÉVÈNEMENTIELLE</t>
  </si>
  <si>
    <t>Lycée polyvalent Alphonse Benoît, L'Isle-sur-la-Sorgue (0840021S)</t>
  </si>
  <si>
    <t>BTS Electrotechnique</t>
  </si>
  <si>
    <t>NUCLEAIRE</t>
  </si>
  <si>
    <t>Lycée professionnel Vauban, Nice (0060038J)</t>
  </si>
  <si>
    <t>BAC PRO Installateur en chauffage, climatisation et énergies renouvelables</t>
  </si>
  <si>
    <t xml:space="preserve"> Jumeaux numériques et Bâtiment Intelligent </t>
  </si>
  <si>
    <t>Lycée polyvalent Don Bosco, Marseille (0133396W)</t>
  </si>
  <si>
    <t>Lycée Rouvière Suzanne Lefort-Rouquette, Toulon (0831616F)</t>
  </si>
  <si>
    <t>Lycée professionnel Germaine Poinso-Chapuis, Marseille (0130054N)</t>
  </si>
  <si>
    <t>BAC PRO Artisanat et métiers d'art option communication visuelle pluri média</t>
  </si>
  <si>
    <t>Motion Design et Habillage Vidéo</t>
  </si>
  <si>
    <t>Lycée professionnel et technologique régional L'Estaque, Marseille (0130058T)</t>
  </si>
  <si>
    <t>Nb</t>
  </si>
  <si>
    <t>TOTAL REGION</t>
  </si>
  <si>
    <t>Académie d’Aix-Marseille</t>
  </si>
  <si>
    <t>28/06
2024</t>
  </si>
  <si>
    <t>04/12
2024</t>
  </si>
  <si>
    <t>23/06
2025</t>
  </si>
  <si>
    <t xml:space="preserve">Total </t>
  </si>
  <si>
    <t>Nombre de  dossiers</t>
  </si>
  <si>
    <t>Nombre d'établissements</t>
  </si>
  <si>
    <r>
      <t>·</t>
    </r>
    <r>
      <rPr>
        <sz val="7"/>
        <rFont val="Marianne"/>
      </rPr>
      <t xml:space="preserve">       </t>
    </r>
    <r>
      <rPr>
        <i/>
        <sz val="12"/>
        <color rgb="FF000000"/>
        <rFont val="Marianne"/>
      </rPr>
      <t>Publics</t>
    </r>
  </si>
  <si>
    <r>
      <t>·</t>
    </r>
    <r>
      <rPr>
        <sz val="7"/>
        <rFont val="Marianne"/>
      </rPr>
      <t xml:space="preserve">      </t>
    </r>
    <r>
      <rPr>
        <i/>
        <sz val="12"/>
        <color rgb="FF000000"/>
        <rFont val="Marianne"/>
      </rPr>
      <t>Privés sous contrat</t>
    </r>
  </si>
  <si>
    <t>Nombre de places colorées</t>
  </si>
  <si>
    <t>dont apprentissage</t>
  </si>
  <si>
    <t>Taux de transformation (/26 000)</t>
  </si>
  <si>
    <t>Répartition par diplôme :</t>
  </si>
  <si>
    <r>
      <rPr>
        <sz val="7"/>
        <rFont val="Marianne"/>
      </rPr>
      <t xml:space="preserve">      </t>
    </r>
    <r>
      <rPr>
        <sz val="14"/>
        <color rgb="FF000000"/>
        <rFont val="Marianne"/>
      </rPr>
      <t>BAC PRO</t>
    </r>
  </si>
  <si>
    <r>
      <t xml:space="preserve"> </t>
    </r>
    <r>
      <rPr>
        <sz val="7"/>
        <rFont val="Marianne"/>
      </rPr>
      <t>    </t>
    </r>
    <r>
      <rPr>
        <sz val="14"/>
        <color rgb="FF000000"/>
        <rFont val="Marianne"/>
      </rPr>
      <t>BTS</t>
    </r>
  </si>
  <si>
    <r>
      <rPr>
        <sz val="7"/>
        <rFont val="Marianne"/>
      </rPr>
      <t xml:space="preserve">      </t>
    </r>
    <r>
      <rPr>
        <sz val="14"/>
        <color rgb="FF000000"/>
        <rFont val="Marianne"/>
      </rPr>
      <t>CAP 2 ANS</t>
    </r>
  </si>
  <si>
    <r>
      <rPr>
        <sz val="7"/>
        <rFont val="Marianne"/>
      </rPr>
      <t xml:space="preserve">      </t>
    </r>
    <r>
      <rPr>
        <sz val="14"/>
        <color rgb="FF000000"/>
        <rFont val="Marianne"/>
      </rPr>
      <t>CAP 1 AN</t>
    </r>
  </si>
  <si>
    <r>
      <rPr>
        <sz val="7"/>
        <rFont val="Marianne"/>
      </rPr>
      <t xml:space="preserve">      </t>
    </r>
    <r>
      <rPr>
        <sz val="14"/>
        <color rgb="FF000000"/>
        <rFont val="Marianne"/>
      </rPr>
      <t xml:space="preserve">CS </t>
    </r>
  </si>
  <si>
    <t>Répartition par CPC :</t>
  </si>
  <si>
    <r>
      <rPr>
        <sz val="7"/>
        <rFont val="Marianne"/>
      </rPr>
      <t xml:space="preserve">      </t>
    </r>
    <r>
      <rPr>
        <sz val="14"/>
        <color rgb="FF000000"/>
        <rFont val="Marianne"/>
      </rPr>
      <t>Industrie</t>
    </r>
  </si>
  <si>
    <r>
      <rPr>
        <sz val="7"/>
        <rFont val="Marianne"/>
      </rPr>
      <t xml:space="preserve">      </t>
    </r>
    <r>
      <rPr>
        <sz val="14"/>
        <color rgb="FF000000"/>
        <rFont val="Marianne"/>
      </rPr>
      <t>Commerce</t>
    </r>
  </si>
  <si>
    <r>
      <rPr>
        <sz val="7"/>
        <rFont val="Marianne"/>
      </rPr>
      <t xml:space="preserve">      </t>
    </r>
    <r>
      <rPr>
        <sz val="14"/>
        <color rgb="FF000000"/>
        <rFont val="Marianne"/>
      </rPr>
      <t>Services aux entreprises</t>
    </r>
  </si>
  <si>
    <r>
      <rPr>
        <sz val="7"/>
        <rFont val="Marianne"/>
      </rPr>
      <t xml:space="preserve">      </t>
    </r>
    <r>
      <rPr>
        <sz val="14"/>
        <color rgb="FF000000"/>
        <rFont val="Marianne"/>
      </rPr>
      <t>Cohésion sociale et santé</t>
    </r>
  </si>
  <si>
    <r>
      <rPr>
        <sz val="7"/>
        <rFont val="Marianne"/>
      </rPr>
      <t xml:space="preserve">      </t>
    </r>
    <r>
      <rPr>
        <sz val="14"/>
        <color rgb="FF000000"/>
        <rFont val="Marianne"/>
      </rPr>
      <t>Construction</t>
    </r>
  </si>
  <si>
    <r>
      <rPr>
        <sz val="7"/>
        <rFont val="Marianne"/>
      </rPr>
      <t xml:space="preserve">      </t>
    </r>
    <r>
      <rPr>
        <sz val="14"/>
        <color rgb="FF000000"/>
        <rFont val="Marianne"/>
      </rPr>
      <t>Arts, spectacles et médias</t>
    </r>
  </si>
  <si>
    <r>
      <rPr>
        <sz val="7"/>
        <rFont val="Marianne"/>
      </rPr>
      <t xml:space="preserve">      </t>
    </r>
    <r>
      <rPr>
        <sz val="14"/>
        <color rgb="FF000000"/>
        <rFont val="Marianne"/>
      </rPr>
      <t>Mobilité et logistique</t>
    </r>
  </si>
  <si>
    <r>
      <rPr>
        <sz val="7"/>
        <rFont val="Marianne"/>
      </rPr>
      <t xml:space="preserve">     </t>
    </r>
    <r>
      <rPr>
        <sz val="14"/>
        <color rgb="FF000000"/>
        <rFont val="Marianne"/>
      </rPr>
      <t>Services et produits de consommation</t>
    </r>
  </si>
  <si>
    <t>STATISTIQUES COLORATIONS au 11/12/2025</t>
  </si>
  <si>
    <t>Métiers des réseaux électriques pour la transition énergétique</t>
  </si>
  <si>
    <t>Lycée polyvalent privé Saint-Louis, Marseille (0134101M)</t>
  </si>
  <si>
    <t>Tourisme, Mobilités &amp; Évènementiel</t>
  </si>
  <si>
    <t>Lycée professionnel du Parc Saint-Jean, Toulon (0830059N)</t>
  </si>
  <si>
    <t>Assistant administratif polyvalent des organisations publiques</t>
  </si>
  <si>
    <t>Section d'enseignement professionnel du Lycée polyvalent Emile Zola, Aix-en-Provence (0132569X)</t>
  </si>
  <si>
    <t>UF3S : Unité facultative sensibilistion secteur sportif</t>
  </si>
  <si>
    <t>Lycée professionnel Sainte-Marthe, Cuers (0830114Y)</t>
  </si>
  <si>
    <t>Evènementiel</t>
  </si>
  <si>
    <t>Lycée professionnel Sévigné, Gap (0050009H)</t>
  </si>
  <si>
    <t>Métiers administratifs de l'armée</t>
  </si>
  <si>
    <t>Lycée professionnel Léon Blum, Draguignan (0830016S)</t>
  </si>
  <si>
    <t>Commerce du luxe</t>
  </si>
  <si>
    <t>Section d'enseignement professionnel LPO du val d'Argens, Le Muy (0831647P)</t>
  </si>
  <si>
    <t>Lycée professionnel les Ferrages, Saint-Chamas (0130157A)</t>
  </si>
  <si>
    <t>CAP Métiers de la mode - vêtement flou</t>
  </si>
  <si>
    <t>MODE DURABLE</t>
  </si>
  <si>
    <t>Lycée des métiers La Calade - Jane Vialle, Marseille (0131606A)</t>
  </si>
  <si>
    <t>ASSISTANT MEDICO-ADMINISTRATIF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</si>
</sst>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8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name val="Marianne"/>
    </font>
    <font>
      <b/>
      <sz val="11"/>
      <color rgb="FFFFFFFF"/>
      <name val="Marianne"/>
    </font>
    <font>
      <sz val="11"/>
      <color rgb="FF000000"/>
      <name val="Marianne"/>
    </font>
    <font>
      <sz val="24"/>
      <name val="Marianne ExtraBold"/>
    </font>
    <font>
      <sz val="11"/>
      <name val="Arial"/>
      <family val="1"/>
    </font>
    <font>
      <b/>
      <sz val="20"/>
      <color rgb="FFED7D31"/>
      <name val="Marianne ExtraBold"/>
    </font>
    <font>
      <b/>
      <sz val="16"/>
      <color rgb="FFFFFFFF"/>
      <name val="Marianne ExtraBold"/>
    </font>
    <font>
      <sz val="14"/>
      <color rgb="FFFFFFFF"/>
      <name val="Marianne ExtraBold"/>
    </font>
    <font>
      <b/>
      <sz val="16"/>
      <color rgb="FFFFFFFF"/>
      <name val="Marianne"/>
    </font>
    <font>
      <sz val="10"/>
      <color rgb="FF000000"/>
      <name val="Marianne"/>
    </font>
    <font>
      <b/>
      <sz val="12"/>
      <color rgb="FF000000"/>
      <name val="Marianne"/>
    </font>
    <font>
      <sz val="14"/>
      <color rgb="FF000000"/>
      <name val="Marianne"/>
    </font>
    <font>
      <b/>
      <sz val="14"/>
      <color rgb="FF000000"/>
      <name val="Marianne"/>
    </font>
    <font>
      <sz val="10"/>
      <name val="Marianne"/>
    </font>
    <font>
      <b/>
      <sz val="14"/>
      <name val="Marianne"/>
    </font>
    <font>
      <sz val="14"/>
      <name val="Marianne"/>
    </font>
    <font>
      <sz val="12"/>
      <name val="Marianne"/>
    </font>
    <font>
      <sz val="7"/>
      <name val="Marianne"/>
    </font>
    <font>
      <i/>
      <sz val="12"/>
      <color rgb="FF000000"/>
      <name val="Marianne"/>
    </font>
    <font>
      <i/>
      <sz val="10"/>
      <name val="Marianne"/>
    </font>
    <font>
      <b/>
      <i/>
      <sz val="14"/>
      <name val="Marianne"/>
    </font>
    <font>
      <i/>
      <sz val="12"/>
      <name val="Marianne"/>
    </font>
    <font>
      <i/>
      <sz val="14"/>
      <name val="Marianne"/>
    </font>
    <font>
      <b/>
      <i/>
      <sz val="11"/>
      <name val="Marianne"/>
    </font>
    <font>
      <i/>
      <sz val="11"/>
      <name val="Marianne"/>
    </font>
    <font>
      <b/>
      <sz val="12"/>
      <name val="Marianne"/>
    </font>
  </fonts>
  <fills count="12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medium">
        <color rgb="FFED7D31"/>
      </left>
      <right/>
      <top style="medium">
        <color rgb="FFED7D31"/>
      </top>
      <bottom style="medium">
        <color rgb="FFED7D31"/>
      </bottom>
      <diagonal/>
    </border>
    <border>
      <left style="thick">
        <color theme="5" tint="-0.499984740745262"/>
      </left>
      <right style="thick">
        <color theme="5"/>
      </right>
      <top style="thick">
        <color theme="5" tint="-0.499984740745262"/>
      </top>
      <bottom style="thick">
        <color theme="5"/>
      </bottom>
      <diagonal/>
    </border>
    <border>
      <left style="thick">
        <color theme="5"/>
      </left>
      <right style="thick">
        <color theme="5"/>
      </right>
      <top style="thick">
        <color theme="5" tint="-0.499984740745262"/>
      </top>
      <bottom style="thick">
        <color theme="5"/>
      </bottom>
      <diagonal/>
    </border>
    <border>
      <left style="thick">
        <color theme="5"/>
      </left>
      <right style="thick">
        <color theme="5" tint="-0.499984740745262"/>
      </right>
      <top style="thick">
        <color theme="5" tint="-0.499984740745262"/>
      </top>
      <bottom style="thick">
        <color theme="5"/>
      </bottom>
      <diagonal/>
    </border>
    <border>
      <left style="medium">
        <color rgb="FFED7D31"/>
      </left>
      <right/>
      <top/>
      <bottom/>
      <diagonal/>
    </border>
    <border>
      <left style="thick">
        <color theme="5" tint="-0.499984740745262"/>
      </left>
      <right style="thick">
        <color theme="5"/>
      </right>
      <top style="thick">
        <color theme="5"/>
      </top>
      <bottom/>
      <diagonal/>
    </border>
    <border>
      <left style="thick">
        <color theme="5"/>
      </left>
      <right style="thick">
        <color theme="5"/>
      </right>
      <top style="thick">
        <color theme="5"/>
      </top>
      <bottom/>
      <diagonal/>
    </border>
    <border>
      <left style="thick">
        <color theme="5"/>
      </left>
      <right style="thick">
        <color theme="5" tint="-0.499984740745262"/>
      </right>
      <top style="thick">
        <color theme="5"/>
      </top>
      <bottom/>
      <diagonal/>
    </border>
    <border>
      <left style="thick">
        <color theme="5" tint="-0.499984740745262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medium">
        <color theme="5"/>
      </left>
      <right style="thick">
        <color theme="5" tint="-0.499984740745262"/>
      </right>
      <top style="medium">
        <color theme="5"/>
      </top>
      <bottom style="medium">
        <color theme="5"/>
      </bottom>
      <diagonal/>
    </border>
    <border>
      <left style="medium">
        <color rgb="FFED7D31"/>
      </left>
      <right/>
      <top style="medium">
        <color rgb="FFED7D31"/>
      </top>
      <bottom/>
      <diagonal/>
    </border>
    <border>
      <left style="medium">
        <color rgb="FFED7D31"/>
      </left>
      <right/>
      <top/>
      <bottom style="medium">
        <color rgb="FFED7D31"/>
      </bottom>
      <diagonal/>
    </border>
    <border>
      <left style="thick">
        <color theme="5" tint="-0.499984740745262"/>
      </left>
      <right style="medium">
        <color theme="5"/>
      </right>
      <top style="medium">
        <color theme="5"/>
      </top>
      <bottom style="thick">
        <color theme="5" tint="-0.499984740745262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thick">
        <color theme="5" tint="-0.499984740745262"/>
      </bottom>
      <diagonal/>
    </border>
    <border>
      <left style="medium">
        <color theme="5"/>
      </left>
      <right style="thick">
        <color theme="5" tint="-0.499984740745262"/>
      </right>
      <top style="medium">
        <color theme="5"/>
      </top>
      <bottom style="thick">
        <color theme="5" tint="-0.499984740745262"/>
      </bottom>
      <diagonal/>
    </border>
  </borders>
  <cellStyleXfs count="3">
    <xf numFmtId="0" fontId="0" fillId="0" borderId="0"/>
    <xf numFmtId="0" fontId="6" fillId="0" borderId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1" xfId="0" applyBorder="1"/>
    <xf numFmtId="0" fontId="0" fillId="0" borderId="0" xfId="0" applyBorder="1"/>
    <xf numFmtId="14" fontId="2" fillId="0" borderId="0" xfId="0" applyNumberFormat="1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14" fontId="4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14" fontId="4" fillId="0" borderId="8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1" applyAlignment="1">
      <alignment vertical="center"/>
    </xf>
    <xf numFmtId="0" fontId="8" fillId="3" borderId="9" xfId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 wrapText="1"/>
    </xf>
    <xf numFmtId="164" fontId="11" fillId="2" borderId="14" xfId="1" applyNumberFormat="1" applyFont="1" applyFill="1" applyBorder="1" applyAlignment="1">
      <alignment horizontal="center" vertical="center" wrapText="1"/>
    </xf>
    <xf numFmtId="164" fontId="11" fillId="2" borderId="15" xfId="1" applyNumberFormat="1" applyFont="1" applyFill="1" applyBorder="1" applyAlignment="1">
      <alignment horizontal="center" vertical="center" wrapText="1"/>
    </xf>
    <xf numFmtId="164" fontId="12" fillId="2" borderId="15" xfId="1" applyNumberFormat="1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center" vertical="center" wrapText="1"/>
    </xf>
    <xf numFmtId="164" fontId="11" fillId="4" borderId="14" xfId="1" applyNumberFormat="1" applyFont="1" applyFill="1" applyBorder="1" applyAlignment="1">
      <alignment horizontal="center" vertical="center" wrapText="1"/>
    </xf>
    <xf numFmtId="164" fontId="11" fillId="4" borderId="15" xfId="1" applyNumberFormat="1" applyFont="1" applyFill="1" applyBorder="1" applyAlignment="1">
      <alignment horizontal="center" vertical="center" wrapText="1"/>
    </xf>
    <xf numFmtId="164" fontId="12" fillId="4" borderId="15" xfId="1" applyNumberFormat="1" applyFont="1" applyFill="1" applyBorder="1" applyAlignment="1">
      <alignment horizontal="center" vertical="center" wrapText="1"/>
    </xf>
    <xf numFmtId="0" fontId="13" fillId="4" borderId="16" xfId="1" applyFont="1" applyFill="1" applyBorder="1" applyAlignment="1">
      <alignment horizontal="center" vertical="center" wrapText="1"/>
    </xf>
    <xf numFmtId="0" fontId="6" fillId="0" borderId="0" xfId="1" applyAlignment="1">
      <alignment horizontal="center" vertical="center"/>
    </xf>
    <xf numFmtId="0" fontId="13" fillId="5" borderId="13" xfId="1" applyFont="1" applyFill="1" applyBorder="1" applyAlignment="1">
      <alignment vertical="center" wrapText="1"/>
    </xf>
    <xf numFmtId="0" fontId="11" fillId="5" borderId="17" xfId="1" applyFont="1" applyFill="1" applyBorder="1" applyAlignment="1">
      <alignment horizontal="center" vertical="center" wrapText="1"/>
    </xf>
    <xf numFmtId="0" fontId="11" fillId="5" borderId="18" xfId="1" applyFont="1" applyFill="1" applyBorder="1" applyAlignment="1">
      <alignment horizontal="center" vertical="center" wrapText="1"/>
    </xf>
    <xf numFmtId="0" fontId="14" fillId="6" borderId="18" xfId="1" applyFont="1" applyFill="1" applyBorder="1" applyAlignment="1">
      <alignment horizontal="center" vertical="center" wrapText="1"/>
    </xf>
    <xf numFmtId="0" fontId="13" fillId="5" borderId="19" xfId="1" applyFont="1" applyFill="1" applyBorder="1" applyAlignment="1">
      <alignment horizontal="center" vertical="center" wrapText="1"/>
    </xf>
    <xf numFmtId="0" fontId="14" fillId="7" borderId="18" xfId="1" applyFont="1" applyFill="1" applyBorder="1" applyAlignment="1">
      <alignment horizontal="center" vertical="center" wrapText="1"/>
    </xf>
    <xf numFmtId="0" fontId="13" fillId="8" borderId="20" xfId="1" applyFont="1" applyFill="1" applyBorder="1" applyAlignment="1">
      <alignment vertical="center" wrapText="1"/>
    </xf>
    <xf numFmtId="0" fontId="15" fillId="0" borderId="17" xfId="1" applyFont="1" applyBorder="1" applyAlignment="1">
      <alignment horizontal="center" vertical="center" wrapText="1"/>
    </xf>
    <xf numFmtId="0" fontId="15" fillId="0" borderId="18" xfId="1" applyFont="1" applyBorder="1" applyAlignment="1">
      <alignment horizontal="center" vertical="center" wrapText="1"/>
    </xf>
    <xf numFmtId="0" fontId="16" fillId="6" borderId="18" xfId="1" applyFont="1" applyFill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16" fillId="7" borderId="18" xfId="1" applyFont="1" applyFill="1" applyBorder="1" applyAlignment="1">
      <alignment horizontal="center" vertical="center" wrapText="1"/>
    </xf>
    <xf numFmtId="0" fontId="18" fillId="8" borderId="13" xfId="1" applyFont="1" applyFill="1" applyBorder="1" applyAlignment="1">
      <alignment horizontal="left" vertical="center" wrapText="1"/>
    </xf>
    <xf numFmtId="0" fontId="21" fillId="0" borderId="17" xfId="1" applyFont="1" applyBorder="1" applyAlignment="1">
      <alignment horizontal="center" vertical="center" wrapText="1"/>
    </xf>
    <xf numFmtId="0" fontId="21" fillId="0" borderId="18" xfId="1" applyFont="1" applyBorder="1" applyAlignment="1">
      <alignment horizontal="center" vertical="center" wrapText="1"/>
    </xf>
    <xf numFmtId="0" fontId="22" fillId="6" borderId="18" xfId="1" applyFont="1" applyFill="1" applyBorder="1" applyAlignment="1">
      <alignment horizontal="center" vertical="center" wrapText="1"/>
    </xf>
    <xf numFmtId="0" fontId="23" fillId="0" borderId="19" xfId="1" applyFont="1" applyBorder="1" applyAlignment="1">
      <alignment horizontal="center" vertical="center" wrapText="1"/>
    </xf>
    <xf numFmtId="0" fontId="22" fillId="7" borderId="18" xfId="1" applyFont="1" applyFill="1" applyBorder="1" applyAlignment="1">
      <alignment horizontal="center" vertical="center" wrapText="1"/>
    </xf>
    <xf numFmtId="0" fontId="17" fillId="8" borderId="21" xfId="1" applyFont="1" applyFill="1" applyBorder="1" applyAlignment="1">
      <alignment horizontal="left" vertical="center" wrapText="1"/>
    </xf>
    <xf numFmtId="0" fontId="24" fillId="0" borderId="19" xfId="1" applyFont="1" applyBorder="1" applyAlignment="1">
      <alignment horizontal="center" vertical="center" wrapText="1"/>
    </xf>
    <xf numFmtId="0" fontId="16" fillId="9" borderId="13" xfId="1" applyFont="1" applyFill="1" applyBorder="1" applyAlignment="1">
      <alignment vertical="center" wrapText="1"/>
    </xf>
    <xf numFmtId="0" fontId="15" fillId="9" borderId="17" xfId="1" applyFont="1" applyFill="1" applyBorder="1" applyAlignment="1">
      <alignment horizontal="center" vertical="center" wrapText="1"/>
    </xf>
    <xf numFmtId="0" fontId="15" fillId="9" borderId="18" xfId="1" applyFont="1" applyFill="1" applyBorder="1" applyAlignment="1">
      <alignment horizontal="center" vertical="center" wrapText="1"/>
    </xf>
    <xf numFmtId="0" fontId="16" fillId="9" borderId="18" xfId="1" applyFont="1" applyFill="1" applyBorder="1" applyAlignment="1">
      <alignment horizontal="center" vertical="center" wrapText="1"/>
    </xf>
    <xf numFmtId="0" fontId="17" fillId="9" borderId="19" xfId="1" applyFont="1" applyFill="1" applyBorder="1" applyAlignment="1">
      <alignment horizontal="center" vertical="center" wrapText="1"/>
    </xf>
    <xf numFmtId="0" fontId="15" fillId="10" borderId="17" xfId="1" applyFont="1" applyFill="1" applyBorder="1" applyAlignment="1">
      <alignment horizontal="center" vertical="center" wrapText="1"/>
    </xf>
    <xf numFmtId="0" fontId="15" fillId="10" borderId="18" xfId="1" applyFont="1" applyFill="1" applyBorder="1" applyAlignment="1">
      <alignment horizontal="center" vertical="center" wrapText="1"/>
    </xf>
    <xf numFmtId="0" fontId="16" fillId="10" borderId="18" xfId="1" applyFont="1" applyFill="1" applyBorder="1" applyAlignment="1">
      <alignment horizontal="center" vertical="center" wrapText="1"/>
    </xf>
    <xf numFmtId="0" fontId="17" fillId="10" borderId="19" xfId="1" applyFont="1" applyFill="1" applyBorder="1" applyAlignment="1">
      <alignment horizontal="center" vertical="center" wrapText="1"/>
    </xf>
    <xf numFmtId="0" fontId="25" fillId="9" borderId="13" xfId="1" applyFont="1" applyFill="1" applyBorder="1" applyAlignment="1">
      <alignment horizontal="right" vertical="center" wrapText="1"/>
    </xf>
    <xf numFmtId="0" fontId="26" fillId="9" borderId="17" xfId="1" applyFont="1" applyFill="1" applyBorder="1" applyAlignment="1">
      <alignment horizontal="center" vertical="center" wrapText="1"/>
    </xf>
    <xf numFmtId="0" fontId="26" fillId="9" borderId="18" xfId="1" applyFont="1" applyFill="1" applyBorder="1" applyAlignment="1">
      <alignment horizontal="center" vertical="center" wrapText="1"/>
    </xf>
    <xf numFmtId="0" fontId="25" fillId="9" borderId="18" xfId="1" applyFont="1" applyFill="1" applyBorder="1" applyAlignment="1">
      <alignment horizontal="center" vertical="center" wrapText="1"/>
    </xf>
    <xf numFmtId="0" fontId="26" fillId="9" borderId="19" xfId="1" applyFont="1" applyFill="1" applyBorder="1" applyAlignment="1">
      <alignment horizontal="center" vertical="center" wrapText="1"/>
    </xf>
    <xf numFmtId="0" fontId="26" fillId="10" borderId="17" xfId="1" applyFont="1" applyFill="1" applyBorder="1" applyAlignment="1">
      <alignment horizontal="center" vertical="center" wrapText="1"/>
    </xf>
    <xf numFmtId="0" fontId="26" fillId="10" borderId="18" xfId="1" applyFont="1" applyFill="1" applyBorder="1" applyAlignment="1">
      <alignment horizontal="center" vertical="center" wrapText="1"/>
    </xf>
    <xf numFmtId="0" fontId="25" fillId="10" borderId="18" xfId="1" applyFont="1" applyFill="1" applyBorder="1" applyAlignment="1">
      <alignment horizontal="center" vertical="center" wrapText="1"/>
    </xf>
    <xf numFmtId="0" fontId="26" fillId="10" borderId="19" xfId="1" applyFont="1" applyFill="1" applyBorder="1" applyAlignment="1">
      <alignment horizontal="center" vertical="center" wrapText="1"/>
    </xf>
    <xf numFmtId="0" fontId="27" fillId="9" borderId="13" xfId="1" applyFont="1" applyFill="1" applyBorder="1" applyAlignment="1">
      <alignment horizontal="right" vertical="center" wrapText="1"/>
    </xf>
    <xf numFmtId="10" fontId="22" fillId="9" borderId="19" xfId="2" applyNumberFormat="1" applyFont="1" applyFill="1" applyBorder="1" applyAlignment="1">
      <alignment horizontal="center" vertical="center" wrapText="1"/>
    </xf>
    <xf numFmtId="0" fontId="24" fillId="10" borderId="19" xfId="1" applyFont="1" applyFill="1" applyBorder="1" applyAlignment="1">
      <alignment horizontal="center" vertical="center" wrapText="1"/>
    </xf>
    <xf numFmtId="0" fontId="13" fillId="5" borderId="9" xfId="1" applyFont="1" applyFill="1" applyBorder="1" applyAlignment="1">
      <alignment vertical="center" wrapText="1"/>
    </xf>
    <xf numFmtId="0" fontId="13" fillId="11" borderId="18" xfId="1" applyFont="1" applyFill="1" applyBorder="1" applyAlignment="1">
      <alignment horizontal="center" vertical="center" wrapText="1"/>
    </xf>
    <xf numFmtId="0" fontId="14" fillId="11" borderId="18" xfId="1" applyFont="1" applyFill="1" applyBorder="1" applyAlignment="1">
      <alignment horizontal="center" vertical="center" wrapText="1"/>
    </xf>
    <xf numFmtId="0" fontId="13" fillId="11" borderId="19" xfId="1" applyFont="1" applyFill="1" applyBorder="1" applyAlignment="1">
      <alignment horizontal="center" vertical="center" wrapText="1"/>
    </xf>
    <xf numFmtId="0" fontId="15" fillId="11" borderId="17" xfId="1" applyFont="1" applyFill="1" applyBorder="1" applyAlignment="1">
      <alignment horizontal="center" vertical="center" wrapText="1"/>
    </xf>
    <xf numFmtId="0" fontId="17" fillId="11" borderId="18" xfId="1" applyFont="1" applyFill="1" applyBorder="1" applyAlignment="1">
      <alignment horizontal="center" vertical="center" wrapText="1"/>
    </xf>
    <xf numFmtId="0" fontId="16" fillId="11" borderId="18" xfId="1" applyFont="1" applyFill="1" applyBorder="1" applyAlignment="1">
      <alignment horizontal="center" vertical="center" wrapText="1"/>
    </xf>
    <xf numFmtId="0" fontId="17" fillId="11" borderId="19" xfId="1" applyFont="1" applyFill="1" applyBorder="1" applyAlignment="1">
      <alignment horizontal="center" vertical="center" wrapText="1"/>
    </xf>
    <xf numFmtId="0" fontId="17" fillId="8" borderId="13" xfId="1" applyFont="1" applyFill="1" applyBorder="1" applyAlignment="1">
      <alignment horizontal="left" vertical="center" wrapText="1"/>
    </xf>
    <xf numFmtId="0" fontId="15" fillId="8" borderId="17" xfId="1" applyFont="1" applyFill="1" applyBorder="1" applyAlignment="1">
      <alignment horizontal="center" vertical="center" wrapText="1"/>
    </xf>
    <xf numFmtId="0" fontId="15" fillId="8" borderId="18" xfId="1" applyFont="1" applyFill="1" applyBorder="1" applyAlignment="1">
      <alignment horizontal="center" vertical="center" wrapText="1"/>
    </xf>
    <xf numFmtId="0" fontId="17" fillId="8" borderId="19" xfId="1" applyFont="1" applyFill="1" applyBorder="1" applyAlignment="1">
      <alignment horizontal="center" vertical="center" wrapText="1"/>
    </xf>
    <xf numFmtId="0" fontId="17" fillId="8" borderId="9" xfId="1" applyFont="1" applyFill="1" applyBorder="1" applyAlignment="1">
      <alignment horizontal="left" vertical="center" wrapText="1"/>
    </xf>
    <xf numFmtId="0" fontId="15" fillId="6" borderId="17" xfId="1" applyFont="1" applyFill="1" applyBorder="1" applyAlignment="1">
      <alignment horizontal="center" vertical="center" wrapText="1"/>
    </xf>
    <xf numFmtId="0" fontId="15" fillId="6" borderId="18" xfId="1" applyFont="1" applyFill="1" applyBorder="1" applyAlignment="1">
      <alignment horizontal="center" vertical="center" wrapText="1"/>
    </xf>
    <xf numFmtId="0" fontId="17" fillId="6" borderId="19" xfId="1" applyFont="1" applyFill="1" applyBorder="1" applyAlignment="1">
      <alignment horizontal="center" vertical="center" wrapText="1"/>
    </xf>
    <xf numFmtId="0" fontId="15" fillId="8" borderId="22" xfId="1" applyFont="1" applyFill="1" applyBorder="1" applyAlignment="1">
      <alignment horizontal="center" vertical="center" wrapText="1"/>
    </xf>
    <xf numFmtId="0" fontId="15" fillId="8" borderId="23" xfId="1" applyFont="1" applyFill="1" applyBorder="1" applyAlignment="1">
      <alignment horizontal="center" vertical="center" wrapText="1"/>
    </xf>
    <xf numFmtId="0" fontId="16" fillId="6" borderId="23" xfId="1" applyFont="1" applyFill="1" applyBorder="1" applyAlignment="1">
      <alignment horizontal="center" vertical="center" wrapText="1"/>
    </xf>
    <xf numFmtId="0" fontId="17" fillId="8" borderId="24" xfId="1" applyFont="1" applyFill="1" applyBorder="1" applyAlignment="1">
      <alignment horizontal="center" vertical="center" wrapText="1"/>
    </xf>
    <xf numFmtId="0" fontId="15" fillId="0" borderId="22" xfId="1" applyFont="1" applyBorder="1" applyAlignment="1">
      <alignment horizontal="center" vertical="center" wrapText="1"/>
    </xf>
    <xf numFmtId="0" fontId="15" fillId="0" borderId="23" xfId="1" applyFont="1" applyBorder="1" applyAlignment="1">
      <alignment horizontal="center" vertical="center" wrapText="1"/>
    </xf>
    <xf numFmtId="0" fontId="16" fillId="7" borderId="23" xfId="1" applyFont="1" applyFill="1" applyBorder="1" applyAlignment="1">
      <alignment horizontal="center" vertical="center" wrapText="1"/>
    </xf>
    <xf numFmtId="0" fontId="17" fillId="0" borderId="24" xfId="1" applyFont="1" applyBorder="1" applyAlignment="1">
      <alignment horizontal="center" vertical="center" wrapText="1"/>
    </xf>
    <xf numFmtId="0" fontId="17" fillId="7" borderId="23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9" fillId="4" borderId="12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43642C7A-8249-42C4-A5F2-AEB7230343E4}"/>
    <cellStyle name="Pourcentage 2" xfId="2" xr:uid="{46987DB3-8CC9-4335-B64D-CD7C800EA81F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ariann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5"/>
        </left>
        <right/>
        <top style="thin">
          <color theme="5"/>
        </top>
        <bottom style="thin">
          <color theme="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theme="5"/>
        </left>
        <right/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ariann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theme="5"/>
        </left>
        <right style="thin">
          <color theme="5"/>
        </right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ariann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theme="5"/>
        </left>
        <right style="thin">
          <color theme="5"/>
        </right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ariann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theme="5"/>
        </left>
        <right style="thin">
          <color theme="5"/>
        </right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ariann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theme="5"/>
        </left>
        <right style="thin">
          <color theme="5"/>
        </right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ariann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theme="5"/>
        </right>
        <top style="thin">
          <color theme="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5"/>
        </right>
        <top style="thin">
          <color theme="5"/>
        </top>
        <bottom style="thin">
          <color theme="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theme="5"/>
        </right>
        <top style="thin">
          <color theme="5"/>
        </top>
        <bottom/>
      </border>
    </dxf>
    <dxf>
      <border outline="0">
        <left style="thin">
          <color theme="5"/>
        </left>
        <right style="thin">
          <color theme="5"/>
        </right>
        <bottom style="thin">
          <color theme="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Mariann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Marianne"/>
        <scheme val="none"/>
      </font>
      <fill>
        <patternFill patternType="solid">
          <fgColor indexed="64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5"/>
        </left>
        <right style="thin">
          <color theme="5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 par diplôme (ensemble)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4-4BBB-86D4-469AEF27510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4-4BBB-86D4-469AEF27510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4-4BBB-86D4-469AEF27510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4-4BBB-86D4-469AEF27510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D14-4BBB-86D4-469AEF27510D}"/>
              </c:ext>
            </c:extLst>
          </c:dPt>
          <c:dLbls>
            <c:dLbl>
              <c:idx val="3"/>
              <c:layout>
                <c:manualLayout>
                  <c:x val="3.1671478565179302E-2"/>
                  <c:y val="0.122758092738407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4-4BBB-86D4-469AEF27510D}"/>
                </c:ext>
              </c:extLst>
            </c:dLbl>
            <c:dLbl>
              <c:idx val="4"/>
              <c:layout>
                <c:manualLayout>
                  <c:x val="2.2987314085739282E-2"/>
                  <c:y val="0.2434025955088946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14-4BBB-86D4-469AEF27510D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Statistiques!$B$15:$B$19</c:f>
              <c:strCache>
                <c:ptCount val="5"/>
                <c:pt idx="0">
                  <c:v>      BAC PRO</c:v>
                </c:pt>
                <c:pt idx="1">
                  <c:v>     BTS</c:v>
                </c:pt>
                <c:pt idx="2">
                  <c:v>      CAP 2 ANS</c:v>
                </c:pt>
                <c:pt idx="3">
                  <c:v>      CAP 1 AN</c:v>
                </c:pt>
                <c:pt idx="4">
                  <c:v>      CS </c:v>
                </c:pt>
              </c:strCache>
            </c:strRef>
          </c:cat>
          <c:val>
            <c:numRef>
              <c:f>Statistiques!$G$15:$G$19</c:f>
              <c:numCache>
                <c:formatCode>General</c:formatCode>
                <c:ptCount val="5"/>
                <c:pt idx="0">
                  <c:v>47</c:v>
                </c:pt>
                <c:pt idx="1">
                  <c:v>13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D14-4BBB-86D4-469AEF27510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 par</a:t>
            </a:r>
            <a:r>
              <a:rPr lang="fr-FR" baseline="0"/>
              <a:t> secteur (ensemble)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plosion val="2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4DF-42DC-8C40-5E0A0B3732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4DF-42DC-8C40-5E0A0B3732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4DF-42DC-8C40-5E0A0B3732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4DF-42DC-8C40-5E0A0B3732C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4DF-42DC-8C40-5E0A0B3732C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DF-42DC-8C40-5E0A0B3732C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4DF-42DC-8C40-5E0A0B3732C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4DF-42DC-8C40-5E0A0B3732C4}"/>
              </c:ext>
            </c:extLst>
          </c:dPt>
          <c:dLbls>
            <c:dLbl>
              <c:idx val="5"/>
              <c:layout>
                <c:manualLayout>
                  <c:x val="3.1729192110010747E-2"/>
                  <c:y val="0.1370082251424257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DF-42DC-8C40-5E0A0B3732C4}"/>
                </c:ext>
              </c:extLst>
            </c:dLbl>
            <c:dLbl>
              <c:idx val="6"/>
              <c:layout>
                <c:manualLayout>
                  <c:x val="2.1856626838110387E-2"/>
                  <c:y val="6.431271341918379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DF-42DC-8C40-5E0A0B3732C4}"/>
                </c:ext>
              </c:extLst>
            </c:dLbl>
            <c:dLbl>
              <c:idx val="7"/>
              <c:layout>
                <c:manualLayout>
                  <c:x val="4.9961196846142704E-2"/>
                  <c:y val="0.1411350169857530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DF-42DC-8C40-5E0A0B3732C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Statistiques!$B$21:$B$28</c:f>
              <c:strCache>
                <c:ptCount val="8"/>
                <c:pt idx="0">
                  <c:v>      Industrie</c:v>
                </c:pt>
                <c:pt idx="1">
                  <c:v>      Commerce</c:v>
                </c:pt>
                <c:pt idx="2">
                  <c:v>      Services aux entreprises</c:v>
                </c:pt>
                <c:pt idx="3">
                  <c:v>      Cohésion sociale et santé</c:v>
                </c:pt>
                <c:pt idx="4">
                  <c:v>      Construction</c:v>
                </c:pt>
                <c:pt idx="5">
                  <c:v>      Arts, spectacles et médias</c:v>
                </c:pt>
                <c:pt idx="6">
                  <c:v>      Mobilité et logistique</c:v>
                </c:pt>
                <c:pt idx="7">
                  <c:v>     Services et produits de consommation</c:v>
                </c:pt>
              </c:strCache>
            </c:strRef>
          </c:cat>
          <c:val>
            <c:numRef>
              <c:f>Statistiques!$G$21:$G$28</c:f>
              <c:numCache>
                <c:formatCode>General</c:formatCode>
                <c:ptCount val="8"/>
                <c:pt idx="0">
                  <c:v>32</c:v>
                </c:pt>
                <c:pt idx="1">
                  <c:v>10</c:v>
                </c:pt>
                <c:pt idx="2">
                  <c:v>14</c:v>
                </c:pt>
                <c:pt idx="3">
                  <c:v>6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4DF-42DC-8C40-5E0A0B3732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429943132108489"/>
          <c:y val="0.13535542432195977"/>
          <c:w val="0.36625612423447063"/>
          <c:h val="0.84149642752989207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28575</xdr:rowOff>
    </xdr:from>
    <xdr:to>
      <xdr:col>4</xdr:col>
      <xdr:colOff>2877255</xdr:colOff>
      <xdr:row>3</xdr:row>
      <xdr:rowOff>133520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1573ACA-9283-4ED9-99A4-CF419EF42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8575"/>
          <a:ext cx="5048955" cy="1219370"/>
        </a:xfrm>
        <a:prstGeom prst="rect">
          <a:avLst/>
        </a:prstGeom>
      </xdr:spPr>
    </xdr:pic>
    <xdr:clientData/>
  </xdr:twoCellAnchor>
  <xdr:twoCellAnchor editAs="oneCell">
    <xdr:from>
      <xdr:col>6</xdr:col>
      <xdr:colOff>2714625</xdr:colOff>
      <xdr:row>0</xdr:row>
      <xdr:rowOff>177800</xdr:rowOff>
    </xdr:from>
    <xdr:to>
      <xdr:col>8</xdr:col>
      <xdr:colOff>1333500</xdr:colOff>
      <xdr:row>2</xdr:row>
      <xdr:rowOff>335690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42704ADB-5AA8-4B33-8D51-B8D30B64C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2170" y="177800"/>
          <a:ext cx="4114512" cy="8967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780143</xdr:colOff>
      <xdr:row>33</xdr:row>
      <xdr:rowOff>93778</xdr:rowOff>
    </xdr:from>
    <xdr:to>
      <xdr:col>6</xdr:col>
      <xdr:colOff>675934</xdr:colOff>
      <xdr:row>53</xdr:row>
      <xdr:rowOff>108857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C719B90-EBEA-4A41-9884-47434987A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383607</xdr:colOff>
      <xdr:row>33</xdr:row>
      <xdr:rowOff>102847</xdr:rowOff>
    </xdr:from>
    <xdr:to>
      <xdr:col>16</xdr:col>
      <xdr:colOff>816427</xdr:colOff>
      <xdr:row>53</xdr:row>
      <xdr:rowOff>117929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86EE70A7-3C20-4B65-B65B-F9A584B48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136071</xdr:rowOff>
    </xdr:from>
    <xdr:to>
      <xdr:col>6</xdr:col>
      <xdr:colOff>22229</xdr:colOff>
      <xdr:row>1</xdr:row>
      <xdr:rowOff>1167951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0625628-58D4-4811-82D8-304D900DB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71"/>
          <a:ext cx="5047800" cy="1213309"/>
        </a:xfrm>
        <a:prstGeom prst="rect">
          <a:avLst/>
        </a:prstGeom>
      </xdr:spPr>
    </xdr:pic>
    <xdr:clientData/>
  </xdr:twoCellAnchor>
  <xdr:twoCellAnchor editAs="oneCell">
    <xdr:from>
      <xdr:col>10</xdr:col>
      <xdr:colOff>728805</xdr:colOff>
      <xdr:row>1</xdr:row>
      <xdr:rowOff>76653</xdr:rowOff>
    </xdr:from>
    <xdr:to>
      <xdr:col>16</xdr:col>
      <xdr:colOff>833745</xdr:colOff>
      <xdr:row>1</xdr:row>
      <xdr:rowOff>973452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A64D026-CDEE-43FD-A531-4A3F37913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2948" y="258082"/>
          <a:ext cx="4114512" cy="8967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6D519B-4D88-4ABB-A0E1-1E3C26375A39}" name="Tableau1" displayName="Tableau1" ref="C8:I85" totalsRowShown="0" headerRowDxfId="16" dataDxfId="15" tableBorderDxfId="14">
  <autoFilter ref="C8:I85" xr:uid="{706D519B-4D88-4ABB-A0E1-1E3C26375A39}"/>
  <sortState xmlns:xlrd2="http://schemas.microsoft.com/office/spreadsheetml/2017/richdata2" ref="C9:I76">
    <sortCondition ref="C8:C76"/>
  </sortState>
  <tableColumns count="7">
    <tableColumn id="1" xr3:uid="{E46C73E6-12BF-417F-9987-8381A9C2FD6D}" name="Nb" dataDxfId="12" totalsRowDxfId="13"/>
    <tableColumn id="7" xr3:uid="{695C0C15-E464-46A2-B06B-ED4408A443AD}" name="Académie" dataDxfId="10" totalsRowDxfId="11"/>
    <tableColumn id="2" xr3:uid="{064AEE31-3785-4243-B251-8058D32F6D3B}" name="Etablissement" dataDxfId="8" totalsRowDxfId="9"/>
    <tableColumn id="3" xr3:uid="{692DFCFB-0762-4B02-93F4-36B3AA062E50}" name="Diplôme" dataDxfId="6" totalsRowDxfId="7"/>
    <tableColumn id="4" xr3:uid="{0E8DF0CF-F763-466D-AECD-4C28DC1A69E8}" name="Intitulé de la coloration / Secteur professionnel" dataDxfId="4" totalsRowDxfId="5"/>
    <tableColumn id="5" xr3:uid="{901E374D-4E55-4251-B1B1-AC54CE6C2331}" name="Mise en œuvre (rentrée scolaire)" dataDxfId="2" totalsRowDxfId="3"/>
    <tableColumn id="6" xr3:uid="{52BCE793-3AF7-4C08-A1B8-AE528C53C895}" name="Date commission" dataDxfId="0" totalsRowDxfId="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4F6B-3E81-47BF-B6CF-F415A221F928}">
  <sheetPr>
    <pageSetUpPr fitToPage="1"/>
  </sheetPr>
  <dimension ref="C1:I85"/>
  <sheetViews>
    <sheetView showGridLines="0" tabSelected="1" zoomScale="80" zoomScaleNormal="80" workbookViewId="0">
      <selection activeCell="I15" sqref="I15"/>
    </sheetView>
  </sheetViews>
  <sheetFormatPr baseColWidth="10" defaultRowHeight="29" customHeight="1" x14ac:dyDescent="0.3"/>
  <cols>
    <col min="1" max="2" width="2.25" customWidth="1"/>
    <col min="3" max="3" width="5.25" style="21" customWidth="1"/>
    <col min="4" max="4" width="23.25" style="1" customWidth="1"/>
    <col min="5" max="5" width="45.9140625" style="1" customWidth="1"/>
    <col min="6" max="6" width="67.9140625" style="1" customWidth="1"/>
    <col min="7" max="7" width="53.6640625" style="1" customWidth="1"/>
    <col min="8" max="8" width="18.5" customWidth="1"/>
    <col min="9" max="9" width="17.6640625" customWidth="1"/>
  </cols>
  <sheetData>
    <row r="1" spans="3:9" ht="29" customHeight="1" x14ac:dyDescent="0.3">
      <c r="C1" s="18"/>
      <c r="D1" s="2"/>
      <c r="E1" s="2"/>
      <c r="F1" s="2"/>
      <c r="G1" s="2"/>
    </row>
    <row r="2" spans="3:9" ht="29" customHeight="1" x14ac:dyDescent="0.3">
      <c r="C2" s="18"/>
      <c r="D2" s="2"/>
      <c r="E2" s="2"/>
      <c r="F2" s="2"/>
      <c r="G2" s="2"/>
    </row>
    <row r="3" spans="3:9" ht="29" customHeight="1" x14ac:dyDescent="0.3">
      <c r="C3" s="18"/>
      <c r="D3" s="2"/>
      <c r="E3" s="2"/>
      <c r="F3" s="2"/>
      <c r="G3" s="2"/>
    </row>
    <row r="4" spans="3:9" ht="29" customHeight="1" x14ac:dyDescent="0.3">
      <c r="C4" s="18"/>
      <c r="D4" s="2"/>
      <c r="E4" s="2"/>
      <c r="F4" s="2"/>
      <c r="G4" s="2"/>
    </row>
    <row r="5" spans="3:9" ht="29" customHeight="1" x14ac:dyDescent="0.95">
      <c r="C5" s="100" t="s">
        <v>100</v>
      </c>
      <c r="D5" s="100"/>
      <c r="E5" s="100"/>
      <c r="F5" s="100"/>
      <c r="G5" s="100"/>
      <c r="H5" s="100"/>
      <c r="I5" s="100"/>
    </row>
    <row r="6" spans="3:9" ht="29" customHeight="1" x14ac:dyDescent="0.3">
      <c r="C6" s="18"/>
      <c r="D6" s="2"/>
      <c r="E6" s="2"/>
      <c r="F6" s="2"/>
      <c r="G6" s="2"/>
    </row>
    <row r="7" spans="3:9" ht="29" customHeight="1" x14ac:dyDescent="0.5">
      <c r="C7" s="19"/>
      <c r="D7" s="19" t="s">
        <v>99</v>
      </c>
      <c r="E7" s="3">
        <v>46202</v>
      </c>
      <c r="F7" s="4"/>
      <c r="G7" s="4"/>
      <c r="H7" s="5"/>
      <c r="I7" s="5"/>
    </row>
    <row r="8" spans="3:9" ht="44" customHeight="1" x14ac:dyDescent="0.3">
      <c r="C8" s="6" t="s">
        <v>145</v>
      </c>
      <c r="D8" s="6" t="s">
        <v>0</v>
      </c>
      <c r="E8" s="7" t="s">
        <v>1</v>
      </c>
      <c r="F8" s="7" t="s">
        <v>2</v>
      </c>
      <c r="G8" s="7" t="s">
        <v>3</v>
      </c>
      <c r="H8" s="8" t="s">
        <v>102</v>
      </c>
      <c r="I8" s="9" t="s">
        <v>101</v>
      </c>
    </row>
    <row r="9" spans="3:9" ht="33" customHeight="1" x14ac:dyDescent="0.3">
      <c r="C9" s="20">
        <v>1</v>
      </c>
      <c r="D9" s="10" t="s">
        <v>4</v>
      </c>
      <c r="E9" s="11" t="s">
        <v>43</v>
      </c>
      <c r="F9" s="11" t="s">
        <v>10</v>
      </c>
      <c r="G9" s="11" t="s">
        <v>44</v>
      </c>
      <c r="H9" s="11">
        <v>2025</v>
      </c>
      <c r="I9" s="12">
        <v>45471</v>
      </c>
    </row>
    <row r="10" spans="3:9" ht="33" customHeight="1" x14ac:dyDescent="0.3">
      <c r="C10" s="20">
        <v>2</v>
      </c>
      <c r="D10" s="10" t="s">
        <v>8</v>
      </c>
      <c r="E10" s="11" t="s">
        <v>17</v>
      </c>
      <c r="F10" s="11" t="s">
        <v>10</v>
      </c>
      <c r="G10" s="11" t="s">
        <v>20</v>
      </c>
      <c r="H10" s="11">
        <v>2023</v>
      </c>
      <c r="I10" s="12">
        <v>45471</v>
      </c>
    </row>
    <row r="11" spans="3:9" ht="33" customHeight="1" x14ac:dyDescent="0.3">
      <c r="C11" s="20">
        <v>3</v>
      </c>
      <c r="D11" s="10" t="s">
        <v>8</v>
      </c>
      <c r="E11" s="11" t="s">
        <v>56</v>
      </c>
      <c r="F11" s="11" t="s">
        <v>10</v>
      </c>
      <c r="G11" s="11" t="s">
        <v>58</v>
      </c>
      <c r="H11" s="11">
        <v>2024</v>
      </c>
      <c r="I11" s="12">
        <v>45471</v>
      </c>
    </row>
    <row r="12" spans="3:9" ht="33" customHeight="1" x14ac:dyDescent="0.3">
      <c r="C12" s="20">
        <v>4</v>
      </c>
      <c r="D12" s="10" t="s">
        <v>8</v>
      </c>
      <c r="E12" s="11" t="s">
        <v>56</v>
      </c>
      <c r="F12" s="11" t="s">
        <v>10</v>
      </c>
      <c r="G12" s="11" t="s">
        <v>61</v>
      </c>
      <c r="H12" s="11">
        <v>2022</v>
      </c>
      <c r="I12" s="12">
        <v>45471</v>
      </c>
    </row>
    <row r="13" spans="3:9" ht="33" customHeight="1" x14ac:dyDescent="0.3">
      <c r="C13" s="20">
        <v>5</v>
      </c>
      <c r="D13" s="10" t="s">
        <v>8</v>
      </c>
      <c r="E13" s="11" t="s">
        <v>56</v>
      </c>
      <c r="F13" s="11" t="s">
        <v>10</v>
      </c>
      <c r="G13" s="11" t="s">
        <v>57</v>
      </c>
      <c r="H13" s="11">
        <v>2022</v>
      </c>
      <c r="I13" s="12">
        <v>45471</v>
      </c>
    </row>
    <row r="14" spans="3:9" ht="33" customHeight="1" x14ac:dyDescent="0.3">
      <c r="C14" s="20">
        <v>6</v>
      </c>
      <c r="D14" s="10" t="s">
        <v>8</v>
      </c>
      <c r="E14" s="11" t="s">
        <v>96</v>
      </c>
      <c r="F14" s="11" t="s">
        <v>10</v>
      </c>
      <c r="G14" s="11" t="s">
        <v>97</v>
      </c>
      <c r="H14" s="11">
        <v>2024</v>
      </c>
      <c r="I14" s="12">
        <v>45471</v>
      </c>
    </row>
    <row r="15" spans="3:9" ht="33" customHeight="1" x14ac:dyDescent="0.3">
      <c r="C15" s="20">
        <v>7</v>
      </c>
      <c r="D15" s="10" t="s">
        <v>4</v>
      </c>
      <c r="E15" s="11" t="s">
        <v>72</v>
      </c>
      <c r="F15" s="11" t="s">
        <v>10</v>
      </c>
      <c r="G15" s="11" t="s">
        <v>73</v>
      </c>
      <c r="H15" s="11">
        <v>2024</v>
      </c>
      <c r="I15" s="12">
        <v>45471</v>
      </c>
    </row>
    <row r="16" spans="3:9" ht="33" customHeight="1" x14ac:dyDescent="0.3">
      <c r="C16" s="20">
        <v>8</v>
      </c>
      <c r="D16" s="10" t="s">
        <v>8</v>
      </c>
      <c r="E16" s="11" t="s">
        <v>9</v>
      </c>
      <c r="F16" s="11" t="s">
        <v>10</v>
      </c>
      <c r="G16" s="11" t="s">
        <v>11</v>
      </c>
      <c r="H16" s="11">
        <v>2024</v>
      </c>
      <c r="I16" s="12">
        <v>45471</v>
      </c>
    </row>
    <row r="17" spans="3:9" ht="33" customHeight="1" x14ac:dyDescent="0.3">
      <c r="C17" s="20">
        <v>9</v>
      </c>
      <c r="D17" s="10" t="s">
        <v>8</v>
      </c>
      <c r="E17" s="11" t="s">
        <v>96</v>
      </c>
      <c r="F17" s="11" t="s">
        <v>10</v>
      </c>
      <c r="G17" s="11" t="s">
        <v>98</v>
      </c>
      <c r="H17" s="11">
        <v>2024</v>
      </c>
      <c r="I17" s="12">
        <v>45471</v>
      </c>
    </row>
    <row r="18" spans="3:9" ht="33" customHeight="1" x14ac:dyDescent="0.3">
      <c r="C18" s="20">
        <v>10</v>
      </c>
      <c r="D18" s="10" t="s">
        <v>8</v>
      </c>
      <c r="E18" s="11" t="s">
        <v>67</v>
      </c>
      <c r="F18" s="11" t="s">
        <v>68</v>
      </c>
      <c r="G18" s="11" t="s">
        <v>103</v>
      </c>
      <c r="H18" s="11">
        <v>2024</v>
      </c>
      <c r="I18" s="12">
        <v>45471</v>
      </c>
    </row>
    <row r="19" spans="3:9" ht="33" customHeight="1" x14ac:dyDescent="0.3">
      <c r="C19" s="20">
        <v>11</v>
      </c>
      <c r="D19" s="10" t="s">
        <v>8</v>
      </c>
      <c r="E19" s="11" t="s">
        <v>69</v>
      </c>
      <c r="F19" s="11" t="s">
        <v>70</v>
      </c>
      <c r="G19" s="11" t="s">
        <v>71</v>
      </c>
      <c r="H19" s="11">
        <v>2024</v>
      </c>
      <c r="I19" s="12">
        <v>45471</v>
      </c>
    </row>
    <row r="20" spans="3:9" ht="33" customHeight="1" x14ac:dyDescent="0.3">
      <c r="C20" s="20">
        <v>12</v>
      </c>
      <c r="D20" s="10" t="s">
        <v>4</v>
      </c>
      <c r="E20" s="11" t="s">
        <v>35</v>
      </c>
      <c r="F20" s="11" t="s">
        <v>6</v>
      </c>
      <c r="G20" s="11" t="s">
        <v>36</v>
      </c>
      <c r="H20" s="11">
        <v>2024</v>
      </c>
      <c r="I20" s="12">
        <v>45471</v>
      </c>
    </row>
    <row r="21" spans="3:9" ht="33" customHeight="1" x14ac:dyDescent="0.3">
      <c r="C21" s="20">
        <v>13</v>
      </c>
      <c r="D21" s="10" t="s">
        <v>8</v>
      </c>
      <c r="E21" s="11" t="s">
        <v>77</v>
      </c>
      <c r="F21" s="11" t="s">
        <v>78</v>
      </c>
      <c r="G21" s="11" t="s">
        <v>79</v>
      </c>
      <c r="H21" s="11">
        <v>2024</v>
      </c>
      <c r="I21" s="12">
        <v>45471</v>
      </c>
    </row>
    <row r="22" spans="3:9" ht="33" customHeight="1" x14ac:dyDescent="0.3">
      <c r="C22" s="20">
        <v>14</v>
      </c>
      <c r="D22" s="10" t="s">
        <v>4</v>
      </c>
      <c r="E22" s="11" t="s">
        <v>29</v>
      </c>
      <c r="F22" s="11" t="s">
        <v>30</v>
      </c>
      <c r="G22" s="11" t="s">
        <v>31</v>
      </c>
      <c r="H22" s="11">
        <v>2024</v>
      </c>
      <c r="I22" s="12">
        <v>45471</v>
      </c>
    </row>
    <row r="23" spans="3:9" ht="33" customHeight="1" x14ac:dyDescent="0.3">
      <c r="C23" s="20">
        <v>15</v>
      </c>
      <c r="D23" s="10" t="s">
        <v>4</v>
      </c>
      <c r="E23" s="11" t="s">
        <v>54</v>
      </c>
      <c r="F23" s="11" t="s">
        <v>18</v>
      </c>
      <c r="G23" s="11" t="s">
        <v>55</v>
      </c>
      <c r="H23" s="11">
        <v>2024</v>
      </c>
      <c r="I23" s="12">
        <v>45471</v>
      </c>
    </row>
    <row r="24" spans="3:9" ht="33" customHeight="1" x14ac:dyDescent="0.3">
      <c r="C24" s="20">
        <v>16</v>
      </c>
      <c r="D24" s="10" t="s">
        <v>8</v>
      </c>
      <c r="E24" s="11" t="s">
        <v>96</v>
      </c>
      <c r="F24" s="11" t="s">
        <v>18</v>
      </c>
      <c r="G24" s="11" t="s">
        <v>97</v>
      </c>
      <c r="H24" s="11">
        <v>2024</v>
      </c>
      <c r="I24" s="12">
        <v>45471</v>
      </c>
    </row>
    <row r="25" spans="3:9" ht="33" customHeight="1" x14ac:dyDescent="0.3">
      <c r="C25" s="20">
        <v>17</v>
      </c>
      <c r="D25" s="10" t="s">
        <v>8</v>
      </c>
      <c r="E25" s="11" t="s">
        <v>17</v>
      </c>
      <c r="F25" s="11" t="s">
        <v>18</v>
      </c>
      <c r="G25" s="11" t="s">
        <v>19</v>
      </c>
      <c r="H25" s="11">
        <v>2024</v>
      </c>
      <c r="I25" s="12">
        <v>45471</v>
      </c>
    </row>
    <row r="26" spans="3:9" ht="33" customHeight="1" x14ac:dyDescent="0.3">
      <c r="C26" s="20">
        <v>18</v>
      </c>
      <c r="D26" s="10" t="s">
        <v>4</v>
      </c>
      <c r="E26" s="11" t="s">
        <v>80</v>
      </c>
      <c r="F26" s="11" t="s">
        <v>18</v>
      </c>
      <c r="G26" s="11" t="s">
        <v>81</v>
      </c>
      <c r="H26" s="11">
        <v>2025</v>
      </c>
      <c r="I26" s="12">
        <v>45471</v>
      </c>
    </row>
    <row r="27" spans="3:9" ht="33" customHeight="1" x14ac:dyDescent="0.3">
      <c r="C27" s="20">
        <v>19</v>
      </c>
      <c r="D27" s="10" t="s">
        <v>8</v>
      </c>
      <c r="E27" s="11" t="s">
        <v>96</v>
      </c>
      <c r="F27" s="11" t="s">
        <v>18</v>
      </c>
      <c r="G27" s="11" t="s">
        <v>98</v>
      </c>
      <c r="H27" s="11">
        <v>2024</v>
      </c>
      <c r="I27" s="12">
        <v>45471</v>
      </c>
    </row>
    <row r="28" spans="3:9" ht="33" customHeight="1" x14ac:dyDescent="0.3">
      <c r="C28" s="20">
        <v>20</v>
      </c>
      <c r="D28" s="10" t="s">
        <v>4</v>
      </c>
      <c r="E28" s="11" t="s">
        <v>76</v>
      </c>
      <c r="F28" s="11" t="s">
        <v>13</v>
      </c>
      <c r="G28" s="11" t="s">
        <v>175</v>
      </c>
      <c r="H28" s="11">
        <v>2024</v>
      </c>
      <c r="I28" s="12">
        <v>45471</v>
      </c>
    </row>
    <row r="29" spans="3:9" ht="33" customHeight="1" x14ac:dyDescent="0.3">
      <c r="C29" s="20">
        <v>21</v>
      </c>
      <c r="D29" s="10" t="s">
        <v>4</v>
      </c>
      <c r="E29" s="11" t="s">
        <v>94</v>
      </c>
      <c r="F29" s="11" t="s">
        <v>13</v>
      </c>
      <c r="G29" s="11" t="s">
        <v>95</v>
      </c>
      <c r="H29" s="11">
        <v>2024</v>
      </c>
      <c r="I29" s="12">
        <v>45471</v>
      </c>
    </row>
    <row r="30" spans="3:9" ht="33" customHeight="1" x14ac:dyDescent="0.3">
      <c r="C30" s="20">
        <v>22</v>
      </c>
      <c r="D30" s="10" t="s">
        <v>4</v>
      </c>
      <c r="E30" s="11" t="s">
        <v>87</v>
      </c>
      <c r="F30" s="11" t="s">
        <v>13</v>
      </c>
      <c r="G30" s="11" t="s">
        <v>175</v>
      </c>
      <c r="H30" s="11">
        <v>2023</v>
      </c>
      <c r="I30" s="12">
        <v>45471</v>
      </c>
    </row>
    <row r="31" spans="3:9" ht="33" customHeight="1" x14ac:dyDescent="0.3">
      <c r="C31" s="20">
        <v>23</v>
      </c>
      <c r="D31" s="10" t="s">
        <v>8</v>
      </c>
      <c r="E31" s="11" t="s">
        <v>59</v>
      </c>
      <c r="F31" s="11" t="s">
        <v>21</v>
      </c>
      <c r="G31" s="11" t="s">
        <v>60</v>
      </c>
      <c r="H31" s="11">
        <v>2023</v>
      </c>
      <c r="I31" s="12">
        <v>45471</v>
      </c>
    </row>
    <row r="32" spans="3:9" ht="33" customHeight="1" x14ac:dyDescent="0.3">
      <c r="C32" s="20">
        <v>24</v>
      </c>
      <c r="D32" s="10" t="s">
        <v>8</v>
      </c>
      <c r="E32" s="11" t="s">
        <v>96</v>
      </c>
      <c r="F32" s="11" t="s">
        <v>21</v>
      </c>
      <c r="G32" s="11" t="s">
        <v>97</v>
      </c>
      <c r="H32" s="11">
        <v>2024</v>
      </c>
      <c r="I32" s="12">
        <v>45471</v>
      </c>
    </row>
    <row r="33" spans="3:9" ht="33" customHeight="1" x14ac:dyDescent="0.3">
      <c r="C33" s="20">
        <v>25</v>
      </c>
      <c r="D33" s="10" t="s">
        <v>8</v>
      </c>
      <c r="E33" s="11" t="s">
        <v>17</v>
      </c>
      <c r="F33" s="11" t="s">
        <v>21</v>
      </c>
      <c r="G33" s="11" t="s">
        <v>22</v>
      </c>
      <c r="H33" s="11">
        <v>2024</v>
      </c>
      <c r="I33" s="12">
        <v>45471</v>
      </c>
    </row>
    <row r="34" spans="3:9" ht="33" customHeight="1" x14ac:dyDescent="0.3">
      <c r="C34" s="20">
        <v>26</v>
      </c>
      <c r="D34" s="10" t="s">
        <v>8</v>
      </c>
      <c r="E34" s="11" t="s">
        <v>17</v>
      </c>
      <c r="F34" s="11" t="s">
        <v>23</v>
      </c>
      <c r="G34" s="11" t="s">
        <v>24</v>
      </c>
      <c r="H34" s="11">
        <v>2024</v>
      </c>
      <c r="I34" s="12">
        <v>45471</v>
      </c>
    </row>
    <row r="35" spans="3:9" ht="33" customHeight="1" x14ac:dyDescent="0.3">
      <c r="C35" s="20">
        <v>27</v>
      </c>
      <c r="D35" s="10" t="s">
        <v>4</v>
      </c>
      <c r="E35" s="11" t="s">
        <v>49</v>
      </c>
      <c r="F35" s="11" t="s">
        <v>50</v>
      </c>
      <c r="G35" s="11" t="s">
        <v>51</v>
      </c>
      <c r="H35" s="11">
        <v>2023</v>
      </c>
      <c r="I35" s="12">
        <v>45471</v>
      </c>
    </row>
    <row r="36" spans="3:9" ht="33" customHeight="1" x14ac:dyDescent="0.3">
      <c r="C36" s="20">
        <v>28</v>
      </c>
      <c r="D36" s="10" t="s">
        <v>4</v>
      </c>
      <c r="E36" s="11" t="s">
        <v>88</v>
      </c>
      <c r="F36" s="11" t="s">
        <v>52</v>
      </c>
      <c r="G36" s="11" t="s">
        <v>89</v>
      </c>
      <c r="H36" s="11">
        <v>2020</v>
      </c>
      <c r="I36" s="12">
        <v>45471</v>
      </c>
    </row>
    <row r="37" spans="3:9" ht="33" customHeight="1" x14ac:dyDescent="0.3">
      <c r="C37" s="20">
        <v>29</v>
      </c>
      <c r="D37" s="10" t="s">
        <v>4</v>
      </c>
      <c r="E37" s="11" t="s">
        <v>49</v>
      </c>
      <c r="F37" s="11" t="s">
        <v>52</v>
      </c>
      <c r="G37" s="11" t="s">
        <v>51</v>
      </c>
      <c r="H37" s="11">
        <v>2023</v>
      </c>
      <c r="I37" s="12">
        <v>45471</v>
      </c>
    </row>
    <row r="38" spans="3:9" ht="33" customHeight="1" x14ac:dyDescent="0.3">
      <c r="C38" s="20">
        <v>30</v>
      </c>
      <c r="D38" s="10" t="s">
        <v>8</v>
      </c>
      <c r="E38" s="11" t="s">
        <v>14</v>
      </c>
      <c r="F38" s="11" t="s">
        <v>15</v>
      </c>
      <c r="G38" s="11" t="s">
        <v>16</v>
      </c>
      <c r="H38" s="11">
        <v>2023</v>
      </c>
      <c r="I38" s="12">
        <v>45471</v>
      </c>
    </row>
    <row r="39" spans="3:9" ht="33" customHeight="1" x14ac:dyDescent="0.3">
      <c r="C39" s="20">
        <v>31</v>
      </c>
      <c r="D39" s="10" t="s">
        <v>4</v>
      </c>
      <c r="E39" s="11" t="s">
        <v>49</v>
      </c>
      <c r="F39" s="11" t="s">
        <v>53</v>
      </c>
      <c r="G39" s="11" t="s">
        <v>51</v>
      </c>
      <c r="H39" s="11">
        <v>2023</v>
      </c>
      <c r="I39" s="12">
        <v>45471</v>
      </c>
    </row>
    <row r="40" spans="3:9" ht="33" customHeight="1" x14ac:dyDescent="0.3">
      <c r="C40" s="20">
        <v>32</v>
      </c>
      <c r="D40" s="10" t="s">
        <v>4</v>
      </c>
      <c r="E40" s="11" t="s">
        <v>62</v>
      </c>
      <c r="F40" s="11" t="s">
        <v>63</v>
      </c>
      <c r="G40" s="11" t="s">
        <v>64</v>
      </c>
      <c r="H40" s="11">
        <v>2025</v>
      </c>
      <c r="I40" s="12">
        <v>45630</v>
      </c>
    </row>
    <row r="41" spans="3:9" ht="33" customHeight="1" x14ac:dyDescent="0.3">
      <c r="C41" s="20">
        <v>33</v>
      </c>
      <c r="D41" s="10" t="s">
        <v>4</v>
      </c>
      <c r="E41" s="11" t="s">
        <v>74</v>
      </c>
      <c r="F41" s="11" t="s">
        <v>10</v>
      </c>
      <c r="G41" s="11" t="s">
        <v>75</v>
      </c>
      <c r="H41" s="11">
        <v>2024</v>
      </c>
      <c r="I41" s="12">
        <v>45630</v>
      </c>
    </row>
    <row r="42" spans="3:9" ht="33" customHeight="1" x14ac:dyDescent="0.3">
      <c r="C42" s="20">
        <v>34</v>
      </c>
      <c r="D42" s="10" t="s">
        <v>4</v>
      </c>
      <c r="E42" s="11" t="s">
        <v>5</v>
      </c>
      <c r="F42" s="11" t="s">
        <v>6</v>
      </c>
      <c r="G42" s="11" t="s">
        <v>7</v>
      </c>
      <c r="H42" s="11">
        <v>2024</v>
      </c>
      <c r="I42" s="12">
        <v>45630</v>
      </c>
    </row>
    <row r="43" spans="3:9" ht="33" customHeight="1" x14ac:dyDescent="0.3">
      <c r="C43" s="20">
        <v>35</v>
      </c>
      <c r="D43" s="10" t="s">
        <v>4</v>
      </c>
      <c r="E43" s="11" t="s">
        <v>62</v>
      </c>
      <c r="F43" s="11" t="s">
        <v>65</v>
      </c>
      <c r="G43" s="11" t="s">
        <v>66</v>
      </c>
      <c r="H43" s="11">
        <v>2025</v>
      </c>
      <c r="I43" s="12">
        <v>45630</v>
      </c>
    </row>
    <row r="44" spans="3:9" ht="33" customHeight="1" x14ac:dyDescent="0.3">
      <c r="C44" s="20">
        <v>36</v>
      </c>
      <c r="D44" s="10" t="s">
        <v>8</v>
      </c>
      <c r="E44" s="11" t="s">
        <v>37</v>
      </c>
      <c r="F44" s="11" t="s">
        <v>38</v>
      </c>
      <c r="G44" s="11" t="s">
        <v>104</v>
      </c>
      <c r="H44" s="11">
        <v>2014</v>
      </c>
      <c r="I44" s="12">
        <v>45630</v>
      </c>
    </row>
    <row r="45" spans="3:9" ht="33" customHeight="1" x14ac:dyDescent="0.3">
      <c r="C45" s="20">
        <v>37</v>
      </c>
      <c r="D45" s="10" t="s">
        <v>4</v>
      </c>
      <c r="E45" s="11" t="s">
        <v>92</v>
      </c>
      <c r="F45" s="11" t="s">
        <v>13</v>
      </c>
      <c r="G45" s="11" t="s">
        <v>175</v>
      </c>
      <c r="H45" s="11">
        <v>2023</v>
      </c>
      <c r="I45" s="12">
        <v>45630</v>
      </c>
    </row>
    <row r="46" spans="3:9" ht="33" customHeight="1" x14ac:dyDescent="0.3">
      <c r="C46" s="20">
        <v>38</v>
      </c>
      <c r="D46" s="10" t="s">
        <v>4</v>
      </c>
      <c r="E46" s="11" t="s">
        <v>12</v>
      </c>
      <c r="F46" s="11" t="s">
        <v>13</v>
      </c>
      <c r="G46" s="11" t="s">
        <v>175</v>
      </c>
      <c r="H46" s="11">
        <v>2024</v>
      </c>
      <c r="I46" s="12">
        <v>45630</v>
      </c>
    </row>
    <row r="47" spans="3:9" ht="33" customHeight="1" x14ac:dyDescent="0.3">
      <c r="C47" s="20">
        <v>39</v>
      </c>
      <c r="D47" s="10" t="s">
        <v>4</v>
      </c>
      <c r="E47" s="11" t="s">
        <v>43</v>
      </c>
      <c r="F47" s="11" t="s">
        <v>23</v>
      </c>
      <c r="G47" s="11" t="s">
        <v>47</v>
      </c>
      <c r="H47" s="11">
        <v>2025</v>
      </c>
      <c r="I47" s="12">
        <v>45630</v>
      </c>
    </row>
    <row r="48" spans="3:9" ht="33" customHeight="1" x14ac:dyDescent="0.3">
      <c r="C48" s="20">
        <v>40</v>
      </c>
      <c r="D48" s="10" t="s">
        <v>4</v>
      </c>
      <c r="E48" s="11" t="s">
        <v>88</v>
      </c>
      <c r="F48" s="11" t="s">
        <v>90</v>
      </c>
      <c r="G48" s="11" t="s">
        <v>91</v>
      </c>
      <c r="H48" s="11">
        <v>2024</v>
      </c>
      <c r="I48" s="12">
        <v>45630</v>
      </c>
    </row>
    <row r="49" spans="3:9" ht="33" customHeight="1" x14ac:dyDescent="0.3">
      <c r="C49" s="20">
        <v>41</v>
      </c>
      <c r="D49" s="10" t="s">
        <v>4</v>
      </c>
      <c r="E49" s="11" t="s">
        <v>82</v>
      </c>
      <c r="F49" s="11" t="s">
        <v>83</v>
      </c>
      <c r="G49" s="11" t="s">
        <v>84</v>
      </c>
      <c r="H49" s="11">
        <v>2024</v>
      </c>
      <c r="I49" s="12">
        <v>45630</v>
      </c>
    </row>
    <row r="50" spans="3:9" ht="33" customHeight="1" x14ac:dyDescent="0.3">
      <c r="C50" s="20">
        <v>42</v>
      </c>
      <c r="D50" s="10" t="s">
        <v>4</v>
      </c>
      <c r="E50" s="11" t="s">
        <v>92</v>
      </c>
      <c r="F50" s="11" t="s">
        <v>93</v>
      </c>
      <c r="G50" s="11" t="s">
        <v>175</v>
      </c>
      <c r="H50" s="11">
        <v>2023</v>
      </c>
      <c r="I50" s="12">
        <v>45630</v>
      </c>
    </row>
    <row r="51" spans="3:9" ht="33" customHeight="1" x14ac:dyDescent="0.3">
      <c r="C51" s="20">
        <v>43</v>
      </c>
      <c r="D51" s="10" t="s">
        <v>4</v>
      </c>
      <c r="E51" s="11" t="s">
        <v>82</v>
      </c>
      <c r="F51" s="11" t="s">
        <v>85</v>
      </c>
      <c r="G51" s="11" t="s">
        <v>86</v>
      </c>
      <c r="H51" s="11">
        <v>2024</v>
      </c>
      <c r="I51" s="12">
        <v>45630</v>
      </c>
    </row>
    <row r="52" spans="3:9" ht="33" customHeight="1" x14ac:dyDescent="0.3">
      <c r="C52" s="20">
        <v>44</v>
      </c>
      <c r="D52" s="10" t="s">
        <v>8</v>
      </c>
      <c r="E52" s="11" t="s">
        <v>37</v>
      </c>
      <c r="F52" s="11" t="s">
        <v>39</v>
      </c>
      <c r="G52" s="11" t="s">
        <v>40</v>
      </c>
      <c r="H52" s="11">
        <v>2017</v>
      </c>
      <c r="I52" s="12">
        <v>45630</v>
      </c>
    </row>
    <row r="53" spans="3:9" ht="33" customHeight="1" x14ac:dyDescent="0.3">
      <c r="C53" s="20">
        <v>45</v>
      </c>
      <c r="D53" s="10" t="s">
        <v>4</v>
      </c>
      <c r="E53" s="11" t="s">
        <v>25</v>
      </c>
      <c r="F53" s="11" t="s">
        <v>15</v>
      </c>
      <c r="G53" s="11" t="s">
        <v>26</v>
      </c>
      <c r="H53" s="11">
        <v>2024</v>
      </c>
      <c r="I53" s="12">
        <v>45630</v>
      </c>
    </row>
    <row r="54" spans="3:9" ht="33" customHeight="1" x14ac:dyDescent="0.3">
      <c r="C54" s="20">
        <v>46</v>
      </c>
      <c r="D54" s="10" t="s">
        <v>4</v>
      </c>
      <c r="E54" s="11" t="s">
        <v>25</v>
      </c>
      <c r="F54" s="11" t="s">
        <v>27</v>
      </c>
      <c r="G54" s="11" t="s">
        <v>28</v>
      </c>
      <c r="H54" s="11">
        <v>2024</v>
      </c>
      <c r="I54" s="12">
        <v>45630</v>
      </c>
    </row>
    <row r="55" spans="3:9" ht="33" customHeight="1" x14ac:dyDescent="0.3">
      <c r="C55" s="20">
        <v>47</v>
      </c>
      <c r="D55" s="10" t="s">
        <v>4</v>
      </c>
      <c r="E55" s="11" t="s">
        <v>43</v>
      </c>
      <c r="F55" s="11" t="s">
        <v>48</v>
      </c>
      <c r="G55" s="11" t="s">
        <v>123</v>
      </c>
      <c r="H55" s="11">
        <v>2025</v>
      </c>
      <c r="I55" s="12">
        <v>45630</v>
      </c>
    </row>
    <row r="56" spans="3:9" ht="33" customHeight="1" x14ac:dyDescent="0.3">
      <c r="C56" s="20">
        <v>48</v>
      </c>
      <c r="D56" s="10" t="s">
        <v>4</v>
      </c>
      <c r="E56" s="11" t="s">
        <v>32</v>
      </c>
      <c r="F56" s="11" t="s">
        <v>33</v>
      </c>
      <c r="G56" s="11" t="s">
        <v>34</v>
      </c>
      <c r="H56" s="11">
        <v>2024</v>
      </c>
      <c r="I56" s="12">
        <v>45630</v>
      </c>
    </row>
    <row r="57" spans="3:9" ht="33" customHeight="1" x14ac:dyDescent="0.3">
      <c r="C57" s="20">
        <v>49</v>
      </c>
      <c r="D57" s="10" t="s">
        <v>4</v>
      </c>
      <c r="E57" s="11" t="s">
        <v>43</v>
      </c>
      <c r="F57" s="11" t="s">
        <v>45</v>
      </c>
      <c r="G57" s="11" t="s">
        <v>46</v>
      </c>
      <c r="H57" s="11">
        <v>2025</v>
      </c>
      <c r="I57" s="12">
        <v>45630</v>
      </c>
    </row>
    <row r="58" spans="3:9" ht="33" customHeight="1" x14ac:dyDescent="0.3">
      <c r="C58" s="20">
        <v>50</v>
      </c>
      <c r="D58" s="13" t="s">
        <v>8</v>
      </c>
      <c r="E58" s="14" t="s">
        <v>37</v>
      </c>
      <c r="F58" s="14" t="s">
        <v>41</v>
      </c>
      <c r="G58" s="14" t="s">
        <v>42</v>
      </c>
      <c r="H58" s="14">
        <v>2016</v>
      </c>
      <c r="I58" s="15">
        <v>45630</v>
      </c>
    </row>
    <row r="59" spans="3:9" ht="33" customHeight="1" x14ac:dyDescent="0.3">
      <c r="C59" s="20">
        <v>51</v>
      </c>
      <c r="D59" s="16" t="s">
        <v>4</v>
      </c>
      <c r="E59" s="16" t="s">
        <v>80</v>
      </c>
      <c r="F59" s="16" t="s">
        <v>105</v>
      </c>
      <c r="G59" s="16" t="s">
        <v>111</v>
      </c>
      <c r="H59" s="16">
        <v>2025</v>
      </c>
      <c r="I59" s="17">
        <v>45831</v>
      </c>
    </row>
    <row r="60" spans="3:9" ht="29" customHeight="1" x14ac:dyDescent="0.3">
      <c r="C60" s="20">
        <v>52</v>
      </c>
      <c r="D60" s="16" t="s">
        <v>4</v>
      </c>
      <c r="E60" s="16" t="s">
        <v>62</v>
      </c>
      <c r="F60" s="16" t="s">
        <v>106</v>
      </c>
      <c r="G60" s="16" t="s">
        <v>112</v>
      </c>
      <c r="H60" s="16">
        <v>2025</v>
      </c>
      <c r="I60" s="17">
        <v>45831</v>
      </c>
    </row>
    <row r="61" spans="3:9" ht="29" customHeight="1" x14ac:dyDescent="0.3">
      <c r="C61" s="20">
        <v>53</v>
      </c>
      <c r="D61" s="16" t="s">
        <v>4</v>
      </c>
      <c r="E61" s="16" t="s">
        <v>117</v>
      </c>
      <c r="F61" s="16" t="s">
        <v>6</v>
      </c>
      <c r="G61" s="16" t="s">
        <v>113</v>
      </c>
      <c r="H61" s="16">
        <v>2024</v>
      </c>
      <c r="I61" s="17">
        <v>45831</v>
      </c>
    </row>
    <row r="62" spans="3:9" ht="29" customHeight="1" x14ac:dyDescent="0.3">
      <c r="C62" s="20">
        <v>54</v>
      </c>
      <c r="D62" s="16" t="s">
        <v>8</v>
      </c>
      <c r="E62" s="16" t="s">
        <v>120</v>
      </c>
      <c r="F62" s="16" t="s">
        <v>110</v>
      </c>
      <c r="G62" s="16" t="s">
        <v>122</v>
      </c>
      <c r="H62" s="16">
        <v>2025</v>
      </c>
      <c r="I62" s="17">
        <v>45831</v>
      </c>
    </row>
    <row r="63" spans="3:9" ht="29" customHeight="1" x14ac:dyDescent="0.3">
      <c r="C63" s="20">
        <v>55</v>
      </c>
      <c r="D63" s="16" t="s">
        <v>8</v>
      </c>
      <c r="E63" s="16" t="s">
        <v>116</v>
      </c>
      <c r="F63" s="16" t="s">
        <v>110</v>
      </c>
      <c r="G63" s="11" t="s">
        <v>175</v>
      </c>
      <c r="H63" s="16">
        <v>2023</v>
      </c>
      <c r="I63" s="17">
        <v>45831</v>
      </c>
    </row>
    <row r="64" spans="3:9" ht="29" customHeight="1" x14ac:dyDescent="0.3">
      <c r="C64" s="20">
        <v>56</v>
      </c>
      <c r="D64" s="16" t="s">
        <v>4</v>
      </c>
      <c r="E64" s="16" t="s">
        <v>121</v>
      </c>
      <c r="F64" s="16" t="s">
        <v>109</v>
      </c>
      <c r="G64" s="16" t="s">
        <v>115</v>
      </c>
      <c r="H64" s="16">
        <v>2025</v>
      </c>
      <c r="I64" s="17">
        <v>45831</v>
      </c>
    </row>
    <row r="65" spans="3:9" ht="29" customHeight="1" x14ac:dyDescent="0.3">
      <c r="C65" s="20">
        <v>57</v>
      </c>
      <c r="D65" s="16" t="s">
        <v>4</v>
      </c>
      <c r="E65" s="16" t="s">
        <v>119</v>
      </c>
      <c r="F65" s="16" t="s">
        <v>108</v>
      </c>
      <c r="G65" s="16" t="s">
        <v>31</v>
      </c>
      <c r="H65" s="16">
        <v>2025</v>
      </c>
      <c r="I65" s="17">
        <v>45831</v>
      </c>
    </row>
    <row r="66" spans="3:9" ht="29" customHeight="1" x14ac:dyDescent="0.3">
      <c r="C66" s="20">
        <v>58</v>
      </c>
      <c r="D66" s="16" t="s">
        <v>4</v>
      </c>
      <c r="E66" s="16" t="s">
        <v>118</v>
      </c>
      <c r="F66" s="16" t="s">
        <v>107</v>
      </c>
      <c r="G66" s="16" t="s">
        <v>114</v>
      </c>
      <c r="H66" s="16">
        <v>2025</v>
      </c>
      <c r="I66" s="17">
        <v>45831</v>
      </c>
    </row>
    <row r="67" spans="3:9" ht="29" customHeight="1" x14ac:dyDescent="0.3">
      <c r="C67" s="20">
        <v>59</v>
      </c>
      <c r="D67" s="10" t="s">
        <v>4</v>
      </c>
      <c r="E67" s="11" t="s">
        <v>124</v>
      </c>
      <c r="F67" s="11" t="s">
        <v>18</v>
      </c>
      <c r="G67" s="11" t="s">
        <v>125</v>
      </c>
      <c r="H67" s="11">
        <v>2025</v>
      </c>
      <c r="I67" s="12">
        <v>46002</v>
      </c>
    </row>
    <row r="68" spans="3:9" ht="29" customHeight="1" x14ac:dyDescent="0.3">
      <c r="C68" s="20">
        <v>60</v>
      </c>
      <c r="D68" s="10" t="s">
        <v>8</v>
      </c>
      <c r="E68" s="11" t="s">
        <v>126</v>
      </c>
      <c r="F68" s="11" t="s">
        <v>127</v>
      </c>
      <c r="G68" s="11" t="s">
        <v>128</v>
      </c>
      <c r="H68" s="11">
        <v>2025</v>
      </c>
      <c r="I68" s="12">
        <v>46002</v>
      </c>
    </row>
    <row r="69" spans="3:9" ht="29" customHeight="1" x14ac:dyDescent="0.3">
      <c r="C69" s="20">
        <v>61</v>
      </c>
      <c r="D69" s="10" t="s">
        <v>8</v>
      </c>
      <c r="E69" s="11" t="s">
        <v>129</v>
      </c>
      <c r="F69" s="11" t="s">
        <v>106</v>
      </c>
      <c r="G69" s="11" t="s">
        <v>130</v>
      </c>
      <c r="H69" s="11">
        <v>2019</v>
      </c>
      <c r="I69" s="12">
        <v>46002</v>
      </c>
    </row>
    <row r="70" spans="3:9" ht="29" customHeight="1" x14ac:dyDescent="0.3">
      <c r="C70" s="20">
        <v>62</v>
      </c>
      <c r="D70" s="10" t="s">
        <v>8</v>
      </c>
      <c r="E70" s="11" t="s">
        <v>131</v>
      </c>
      <c r="F70" s="11" t="s">
        <v>106</v>
      </c>
      <c r="G70" s="11" t="s">
        <v>132</v>
      </c>
      <c r="H70" s="11">
        <v>2025</v>
      </c>
      <c r="I70" s="12">
        <v>46002</v>
      </c>
    </row>
    <row r="71" spans="3:9" ht="29" customHeight="1" x14ac:dyDescent="0.3">
      <c r="C71" s="20">
        <v>63</v>
      </c>
      <c r="D71" s="10" t="s">
        <v>4</v>
      </c>
      <c r="E71" s="11" t="s">
        <v>133</v>
      </c>
      <c r="F71" s="11" t="s">
        <v>134</v>
      </c>
      <c r="G71" s="11" t="s">
        <v>135</v>
      </c>
      <c r="H71" s="11">
        <v>2024</v>
      </c>
      <c r="I71" s="12">
        <v>46002</v>
      </c>
    </row>
    <row r="72" spans="3:9" ht="29" customHeight="1" x14ac:dyDescent="0.3">
      <c r="C72" s="20">
        <v>64</v>
      </c>
      <c r="D72" s="10" t="s">
        <v>8</v>
      </c>
      <c r="E72" s="11" t="s">
        <v>136</v>
      </c>
      <c r="F72" s="11" t="s">
        <v>137</v>
      </c>
      <c r="G72" s="11" t="s">
        <v>138</v>
      </c>
      <c r="H72" s="11">
        <v>2026</v>
      </c>
      <c r="I72" s="12">
        <v>46002</v>
      </c>
    </row>
    <row r="73" spans="3:9" ht="29" customHeight="1" x14ac:dyDescent="0.3">
      <c r="C73" s="20">
        <v>65</v>
      </c>
      <c r="D73" s="10" t="s">
        <v>4</v>
      </c>
      <c r="E73" s="11" t="s">
        <v>139</v>
      </c>
      <c r="F73" s="11" t="s">
        <v>134</v>
      </c>
      <c r="G73" s="11" t="s">
        <v>175</v>
      </c>
      <c r="H73" s="11">
        <v>2025</v>
      </c>
      <c r="I73" s="12">
        <v>46002</v>
      </c>
    </row>
    <row r="74" spans="3:9" ht="29" customHeight="1" x14ac:dyDescent="0.3">
      <c r="C74" s="20">
        <v>66</v>
      </c>
      <c r="D74" s="10" t="s">
        <v>8</v>
      </c>
      <c r="E74" s="11" t="s">
        <v>140</v>
      </c>
      <c r="F74" s="11" t="s">
        <v>134</v>
      </c>
      <c r="G74" s="11" t="s">
        <v>175</v>
      </c>
      <c r="H74" s="11">
        <v>2026</v>
      </c>
      <c r="I74" s="12">
        <v>46002</v>
      </c>
    </row>
    <row r="75" spans="3:9" ht="29" customHeight="1" x14ac:dyDescent="0.3">
      <c r="C75" s="20">
        <v>67</v>
      </c>
      <c r="D75" s="10" t="s">
        <v>4</v>
      </c>
      <c r="E75" s="11" t="s">
        <v>141</v>
      </c>
      <c r="F75" s="11" t="s">
        <v>142</v>
      </c>
      <c r="G75" s="11" t="s">
        <v>143</v>
      </c>
      <c r="H75" s="11">
        <v>2025</v>
      </c>
      <c r="I75" s="12">
        <v>46002</v>
      </c>
    </row>
    <row r="76" spans="3:9" ht="29" customHeight="1" x14ac:dyDescent="0.3">
      <c r="C76" s="20">
        <v>68</v>
      </c>
      <c r="D76" s="13" t="s">
        <v>4</v>
      </c>
      <c r="E76" s="14" t="s">
        <v>144</v>
      </c>
      <c r="F76" s="14" t="s">
        <v>110</v>
      </c>
      <c r="G76" s="14" t="s">
        <v>175</v>
      </c>
      <c r="H76" s="14">
        <v>2026</v>
      </c>
      <c r="I76" s="12">
        <v>46002</v>
      </c>
    </row>
    <row r="77" spans="3:9" ht="29" customHeight="1" x14ac:dyDescent="0.3">
      <c r="C77" s="20">
        <v>69</v>
      </c>
      <c r="D77" s="10" t="s">
        <v>4</v>
      </c>
      <c r="E77" s="11" t="s">
        <v>176</v>
      </c>
      <c r="F77" s="11" t="s">
        <v>18</v>
      </c>
      <c r="G77" s="11" t="s">
        <v>177</v>
      </c>
      <c r="H77" s="11">
        <v>2026</v>
      </c>
      <c r="I77" s="12">
        <v>46196</v>
      </c>
    </row>
    <row r="78" spans="3:9" ht="29" customHeight="1" x14ac:dyDescent="0.3">
      <c r="C78" s="20">
        <v>70</v>
      </c>
      <c r="D78" s="10" t="s">
        <v>8</v>
      </c>
      <c r="E78" s="11" t="s">
        <v>178</v>
      </c>
      <c r="F78" s="11" t="s">
        <v>106</v>
      </c>
      <c r="G78" s="11" t="s">
        <v>179</v>
      </c>
      <c r="H78" s="11">
        <v>2026</v>
      </c>
      <c r="I78" s="12">
        <v>46196</v>
      </c>
    </row>
    <row r="79" spans="3:9" ht="29" customHeight="1" x14ac:dyDescent="0.3">
      <c r="C79" s="20">
        <v>71</v>
      </c>
      <c r="D79" s="10" t="s">
        <v>4</v>
      </c>
      <c r="E79" s="11" t="s">
        <v>180</v>
      </c>
      <c r="F79" s="11" t="s">
        <v>105</v>
      </c>
      <c r="G79" s="11" t="s">
        <v>181</v>
      </c>
      <c r="H79" s="11">
        <v>2026</v>
      </c>
      <c r="I79" s="12">
        <v>46196</v>
      </c>
    </row>
    <row r="80" spans="3:9" ht="29" customHeight="1" x14ac:dyDescent="0.3">
      <c r="C80" s="20">
        <v>72</v>
      </c>
      <c r="D80" s="10" t="s">
        <v>8</v>
      </c>
      <c r="E80" s="11" t="s">
        <v>182</v>
      </c>
      <c r="F80" s="11" t="s">
        <v>18</v>
      </c>
      <c r="G80" s="11" t="s">
        <v>183</v>
      </c>
      <c r="H80" s="11">
        <v>2026</v>
      </c>
      <c r="I80" s="12">
        <v>46196</v>
      </c>
    </row>
    <row r="81" spans="3:9" ht="29" customHeight="1" x14ac:dyDescent="0.3">
      <c r="C81" s="20">
        <v>73</v>
      </c>
      <c r="D81" s="10" t="s">
        <v>4</v>
      </c>
      <c r="E81" s="11" t="s">
        <v>184</v>
      </c>
      <c r="F81" s="11" t="s">
        <v>106</v>
      </c>
      <c r="G81" s="11" t="s">
        <v>185</v>
      </c>
      <c r="H81" s="11">
        <v>2026</v>
      </c>
      <c r="I81" s="12">
        <v>46196</v>
      </c>
    </row>
    <row r="82" spans="3:9" ht="29" customHeight="1" x14ac:dyDescent="0.3">
      <c r="C82" s="20">
        <v>74</v>
      </c>
      <c r="D82" s="10" t="s">
        <v>8</v>
      </c>
      <c r="E82" s="11" t="s">
        <v>186</v>
      </c>
      <c r="F82" s="11" t="s">
        <v>21</v>
      </c>
      <c r="G82" s="11" t="s">
        <v>187</v>
      </c>
      <c r="H82" s="11">
        <v>2026</v>
      </c>
      <c r="I82" s="12">
        <v>46196</v>
      </c>
    </row>
    <row r="83" spans="3:9" ht="29" customHeight="1" x14ac:dyDescent="0.3">
      <c r="C83" s="20">
        <v>75</v>
      </c>
      <c r="D83" s="10" t="s">
        <v>8</v>
      </c>
      <c r="E83" s="11" t="s">
        <v>188</v>
      </c>
      <c r="F83" s="11" t="s">
        <v>110</v>
      </c>
      <c r="G83" s="11" t="s">
        <v>175</v>
      </c>
      <c r="H83" s="11">
        <v>2026</v>
      </c>
      <c r="I83" s="12">
        <v>46196</v>
      </c>
    </row>
    <row r="84" spans="3:9" ht="29" customHeight="1" x14ac:dyDescent="0.3">
      <c r="C84" s="20">
        <v>76</v>
      </c>
      <c r="D84" s="10" t="s">
        <v>4</v>
      </c>
      <c r="E84" s="11" t="s">
        <v>189</v>
      </c>
      <c r="F84" s="11" t="s">
        <v>190</v>
      </c>
      <c r="G84" s="11" t="s">
        <v>191</v>
      </c>
      <c r="H84" s="11">
        <v>2026</v>
      </c>
      <c r="I84" s="12">
        <v>46196</v>
      </c>
    </row>
    <row r="85" spans="3:9" ht="29" customHeight="1" x14ac:dyDescent="0.3">
      <c r="C85" s="20">
        <v>77</v>
      </c>
      <c r="D85" s="13" t="s">
        <v>4</v>
      </c>
      <c r="E85" s="14" t="s">
        <v>192</v>
      </c>
      <c r="F85" s="14" t="s">
        <v>106</v>
      </c>
      <c r="G85" s="14" t="s">
        <v>193</v>
      </c>
      <c r="H85" s="14">
        <v>2026</v>
      </c>
      <c r="I85" s="12">
        <v>46196</v>
      </c>
    </row>
  </sheetData>
  <sheetProtection sheet="1" formatColumns="0" sort="0" autoFilter="0"/>
  <mergeCells count="1">
    <mergeCell ref="C5:I5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Footer>&amp;RPage &amp;P sur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D4DFE-7DFC-4F5D-B06B-48385C183D18}">
  <sheetPr>
    <pageSetUpPr fitToPage="1"/>
  </sheetPr>
  <dimension ref="B2:Q28"/>
  <sheetViews>
    <sheetView showGridLines="0" showRowColHeaders="0" zoomScale="70" zoomScaleNormal="70" workbookViewId="0">
      <selection activeCell="M6" sqref="M6"/>
    </sheetView>
  </sheetViews>
  <sheetFormatPr baseColWidth="10" defaultRowHeight="14" x14ac:dyDescent="0.3"/>
  <cols>
    <col min="1" max="1" width="10.6640625" style="22"/>
    <col min="2" max="2" width="36.25" style="22" customWidth="1"/>
    <col min="3" max="5" width="6.25" style="22" customWidth="1"/>
    <col min="6" max="6" width="10.75" style="22" customWidth="1"/>
    <col min="7" max="7" width="12" style="22" customWidth="1"/>
    <col min="8" max="10" width="6.25" style="22" customWidth="1"/>
    <col min="11" max="11" width="10.75" style="22" customWidth="1"/>
    <col min="12" max="12" width="12" style="22" customWidth="1"/>
    <col min="13" max="15" width="6.25" style="22" customWidth="1"/>
    <col min="16" max="16" width="10.9140625" style="22" customWidth="1"/>
    <col min="17" max="17" width="12" style="22" customWidth="1"/>
    <col min="18" max="16384" width="10.6640625" style="22"/>
  </cols>
  <sheetData>
    <row r="2" spans="2:17" ht="104" customHeight="1" x14ac:dyDescent="0.3"/>
    <row r="3" spans="2:17" ht="44" customHeight="1" x14ac:dyDescent="0.3">
      <c r="B3" s="101" t="s">
        <v>174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2:17" ht="14.5" thickBot="1" x14ac:dyDescent="0.35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2:17" ht="25.5" thickTop="1" thickBot="1" x14ac:dyDescent="0.35">
      <c r="B5" s="23"/>
      <c r="C5" s="102" t="s">
        <v>146</v>
      </c>
      <c r="D5" s="103"/>
      <c r="E5" s="103"/>
      <c r="F5" s="103"/>
      <c r="G5" s="104"/>
      <c r="H5" s="105" t="s">
        <v>147</v>
      </c>
      <c r="I5" s="106"/>
      <c r="J5" s="106"/>
      <c r="K5" s="106"/>
      <c r="L5" s="107"/>
      <c r="M5" s="105" t="s">
        <v>8</v>
      </c>
      <c r="N5" s="106"/>
      <c r="O5" s="106"/>
      <c r="P5" s="106"/>
      <c r="Q5" s="107"/>
    </row>
    <row r="6" spans="2:17" s="33" customFormat="1" ht="40.5" customHeight="1" thickTop="1" thickBot="1" x14ac:dyDescent="0.35">
      <c r="B6" s="24"/>
      <c r="C6" s="25" t="s">
        <v>148</v>
      </c>
      <c r="D6" s="26" t="s">
        <v>149</v>
      </c>
      <c r="E6" s="26" t="s">
        <v>150</v>
      </c>
      <c r="F6" s="27">
        <v>46002</v>
      </c>
      <c r="G6" s="28" t="s">
        <v>151</v>
      </c>
      <c r="H6" s="29" t="s">
        <v>148</v>
      </c>
      <c r="I6" s="30" t="s">
        <v>149</v>
      </c>
      <c r="J6" s="30" t="s">
        <v>150</v>
      </c>
      <c r="K6" s="31">
        <v>46002</v>
      </c>
      <c r="L6" s="32" t="s">
        <v>151</v>
      </c>
      <c r="M6" s="29" t="s">
        <v>148</v>
      </c>
      <c r="N6" s="30" t="s">
        <v>149</v>
      </c>
      <c r="O6" s="30" t="s">
        <v>150</v>
      </c>
      <c r="P6" s="31">
        <v>46002</v>
      </c>
      <c r="Q6" s="32" t="s">
        <v>151</v>
      </c>
    </row>
    <row r="7" spans="2:17" ht="20.5" customHeight="1" thickBot="1" x14ac:dyDescent="0.35">
      <c r="B7" s="34" t="s">
        <v>152</v>
      </c>
      <c r="C7" s="35">
        <f t="shared" ref="C7:F11" si="0">H7+M7</f>
        <v>29</v>
      </c>
      <c r="D7" s="36">
        <f t="shared" si="0"/>
        <v>21</v>
      </c>
      <c r="E7" s="36">
        <f t="shared" si="0"/>
        <v>8</v>
      </c>
      <c r="F7" s="37">
        <f t="shared" si="0"/>
        <v>10</v>
      </c>
      <c r="G7" s="38">
        <f>SUM(C7:F7)</f>
        <v>68</v>
      </c>
      <c r="H7" s="35">
        <v>11</v>
      </c>
      <c r="I7" s="36">
        <v>18</v>
      </c>
      <c r="J7" s="36">
        <v>6</v>
      </c>
      <c r="K7" s="39">
        <v>5</v>
      </c>
      <c r="L7" s="38">
        <f>SUM(H7:K7)</f>
        <v>40</v>
      </c>
      <c r="M7" s="35">
        <v>18</v>
      </c>
      <c r="N7" s="36">
        <v>3</v>
      </c>
      <c r="O7" s="36">
        <v>2</v>
      </c>
      <c r="P7" s="39">
        <v>5</v>
      </c>
      <c r="Q7" s="38">
        <f>SUM(M7:P7)</f>
        <v>28</v>
      </c>
    </row>
    <row r="8" spans="2:17" ht="20.5" customHeight="1" thickBot="1" x14ac:dyDescent="0.35">
      <c r="B8" s="40" t="s">
        <v>153</v>
      </c>
      <c r="C8" s="41">
        <f t="shared" si="0"/>
        <v>16</v>
      </c>
      <c r="D8" s="42">
        <f t="shared" si="0"/>
        <v>12</v>
      </c>
      <c r="E8" s="42">
        <f t="shared" si="0"/>
        <v>8</v>
      </c>
      <c r="F8" s="43">
        <f t="shared" si="0"/>
        <v>10</v>
      </c>
      <c r="G8" s="44">
        <f>SUM(C8:F8)</f>
        <v>46</v>
      </c>
      <c r="H8" s="41">
        <v>9</v>
      </c>
      <c r="I8" s="42">
        <v>11</v>
      </c>
      <c r="J8" s="42">
        <v>6</v>
      </c>
      <c r="K8" s="45">
        <v>5</v>
      </c>
      <c r="L8" s="44">
        <f>SUM(H8:K8)</f>
        <v>31</v>
      </c>
      <c r="M8" s="41">
        <v>7</v>
      </c>
      <c r="N8" s="42">
        <v>1</v>
      </c>
      <c r="O8" s="42">
        <v>2</v>
      </c>
      <c r="P8" s="45">
        <v>5</v>
      </c>
      <c r="Q8" s="44">
        <f>SUM(M8:P8)</f>
        <v>15</v>
      </c>
    </row>
    <row r="9" spans="2:17" ht="20.5" customHeight="1" thickBot="1" x14ac:dyDescent="0.35">
      <c r="B9" s="46" t="s">
        <v>154</v>
      </c>
      <c r="C9" s="47">
        <f t="shared" si="0"/>
        <v>12</v>
      </c>
      <c r="D9" s="48">
        <f t="shared" si="0"/>
        <v>9</v>
      </c>
      <c r="E9" s="48">
        <f t="shared" si="0"/>
        <v>6</v>
      </c>
      <c r="F9" s="49">
        <f t="shared" si="0"/>
        <v>8</v>
      </c>
      <c r="G9" s="50">
        <f>SUM(C9:F9)</f>
        <v>35</v>
      </c>
      <c r="H9" s="47">
        <v>8</v>
      </c>
      <c r="I9" s="48">
        <v>8</v>
      </c>
      <c r="J9" s="48">
        <v>4</v>
      </c>
      <c r="K9" s="51">
        <v>4</v>
      </c>
      <c r="L9" s="50">
        <f>SUM(H9:K9)</f>
        <v>24</v>
      </c>
      <c r="M9" s="47">
        <v>4</v>
      </c>
      <c r="N9" s="48">
        <v>1</v>
      </c>
      <c r="O9" s="48">
        <v>2</v>
      </c>
      <c r="P9" s="51">
        <v>4</v>
      </c>
      <c r="Q9" s="50">
        <f>SUM(M9:P9)</f>
        <v>11</v>
      </c>
    </row>
    <row r="10" spans="2:17" ht="20.5" customHeight="1" thickBot="1" x14ac:dyDescent="0.35">
      <c r="B10" s="52" t="s">
        <v>155</v>
      </c>
      <c r="C10" s="47">
        <f t="shared" si="0"/>
        <v>4</v>
      </c>
      <c r="D10" s="48">
        <f t="shared" si="0"/>
        <v>3</v>
      </c>
      <c r="E10" s="48">
        <f t="shared" si="0"/>
        <v>2</v>
      </c>
      <c r="F10" s="49">
        <f t="shared" si="0"/>
        <v>2</v>
      </c>
      <c r="G10" s="53">
        <f>SUM(C10:F10)</f>
        <v>11</v>
      </c>
      <c r="H10" s="47">
        <v>1</v>
      </c>
      <c r="I10" s="48">
        <v>3</v>
      </c>
      <c r="J10" s="48">
        <v>2</v>
      </c>
      <c r="K10" s="51">
        <v>1</v>
      </c>
      <c r="L10" s="53">
        <f>SUM(H10:K10)</f>
        <v>7</v>
      </c>
      <c r="M10" s="47">
        <v>3</v>
      </c>
      <c r="N10" s="48">
        <v>0</v>
      </c>
      <c r="O10" s="48">
        <v>0</v>
      </c>
      <c r="P10" s="51">
        <v>1</v>
      </c>
      <c r="Q10" s="53">
        <f>SUM(M10:P10)</f>
        <v>4</v>
      </c>
    </row>
    <row r="11" spans="2:17" ht="27" customHeight="1" thickBot="1" x14ac:dyDescent="0.35">
      <c r="B11" s="54" t="s">
        <v>156</v>
      </c>
      <c r="C11" s="55">
        <f t="shared" si="0"/>
        <v>316</v>
      </c>
      <c r="D11" s="56">
        <f t="shared" si="0"/>
        <v>312</v>
      </c>
      <c r="E11" s="56">
        <f t="shared" si="0"/>
        <v>87</v>
      </c>
      <c r="F11" s="57">
        <f t="shared" si="0"/>
        <v>76</v>
      </c>
      <c r="G11" s="58">
        <f>SUM(C11:F11)</f>
        <v>791</v>
      </c>
      <c r="H11" s="59">
        <v>122</v>
      </c>
      <c r="I11" s="60">
        <v>270</v>
      </c>
      <c r="J11" s="60">
        <v>49</v>
      </c>
      <c r="K11" s="61">
        <v>39</v>
      </c>
      <c r="L11" s="62">
        <f>SUM(H11:K11)</f>
        <v>480</v>
      </c>
      <c r="M11" s="59">
        <v>194</v>
      </c>
      <c r="N11" s="60">
        <v>42</v>
      </c>
      <c r="O11" s="60">
        <v>38</v>
      </c>
      <c r="P11" s="61">
        <v>37</v>
      </c>
      <c r="Q11" s="62">
        <f>SUM(M11:P11)</f>
        <v>311</v>
      </c>
    </row>
    <row r="12" spans="2:17" ht="15.5" customHeight="1" thickBot="1" x14ac:dyDescent="0.35">
      <c r="B12" s="63" t="s">
        <v>157</v>
      </c>
      <c r="C12" s="64"/>
      <c r="D12" s="65"/>
      <c r="E12" s="65">
        <v>15</v>
      </c>
      <c r="F12" s="66">
        <v>3</v>
      </c>
      <c r="G12" s="67">
        <v>18</v>
      </c>
      <c r="H12" s="68"/>
      <c r="I12" s="69"/>
      <c r="J12" s="69">
        <v>8</v>
      </c>
      <c r="K12" s="70">
        <v>0</v>
      </c>
      <c r="L12" s="71">
        <v>8</v>
      </c>
      <c r="M12" s="68"/>
      <c r="N12" s="69"/>
      <c r="O12" s="69">
        <v>7</v>
      </c>
      <c r="P12" s="70">
        <v>3</v>
      </c>
      <c r="Q12" s="71">
        <v>10</v>
      </c>
    </row>
    <row r="13" spans="2:17" ht="27" customHeight="1" thickBot="1" x14ac:dyDescent="0.35">
      <c r="B13" s="72" t="s">
        <v>158</v>
      </c>
      <c r="C13" s="64"/>
      <c r="D13" s="65"/>
      <c r="E13" s="65"/>
      <c r="F13" s="66"/>
      <c r="G13" s="73">
        <f>G11/26000</f>
        <v>3.0423076923076924E-2</v>
      </c>
      <c r="H13" s="68"/>
      <c r="I13" s="69"/>
      <c r="J13" s="69"/>
      <c r="K13" s="70"/>
      <c r="L13" s="74"/>
      <c r="M13" s="68"/>
      <c r="N13" s="69"/>
      <c r="O13" s="69"/>
      <c r="P13" s="70"/>
      <c r="Q13" s="74"/>
    </row>
    <row r="14" spans="2:17" ht="20.5" customHeight="1" thickBot="1" x14ac:dyDescent="0.35">
      <c r="B14" s="75" t="s">
        <v>159</v>
      </c>
      <c r="C14" s="35"/>
      <c r="D14" s="76"/>
      <c r="E14" s="76"/>
      <c r="F14" s="77"/>
      <c r="G14" s="78">
        <f t="shared" ref="G14:G19" si="1">SUM(C14:F14)</f>
        <v>0</v>
      </c>
      <c r="H14" s="79"/>
      <c r="I14" s="80"/>
      <c r="J14" s="80"/>
      <c r="K14" s="81"/>
      <c r="L14" s="82">
        <f t="shared" ref="L14:L19" si="2">SUM(H14:K14)</f>
        <v>0</v>
      </c>
      <c r="M14" s="79"/>
      <c r="N14" s="80"/>
      <c r="O14" s="80"/>
      <c r="P14" s="81"/>
      <c r="Q14" s="82">
        <f t="shared" ref="Q14:Q19" si="3">SUM(M14:P14)</f>
        <v>0</v>
      </c>
    </row>
    <row r="15" spans="2:17" ht="20.5" customHeight="1" thickBot="1" x14ac:dyDescent="0.35">
      <c r="B15" s="83" t="s">
        <v>160</v>
      </c>
      <c r="C15" s="84">
        <f t="shared" ref="C15:F17" si="4">H15+M15</f>
        <v>25</v>
      </c>
      <c r="D15" s="85">
        <f t="shared" si="4"/>
        <v>10</v>
      </c>
      <c r="E15" s="85">
        <f t="shared" si="4"/>
        <v>5</v>
      </c>
      <c r="F15" s="43">
        <f t="shared" si="4"/>
        <v>7</v>
      </c>
      <c r="G15" s="86">
        <f t="shared" si="1"/>
        <v>47</v>
      </c>
      <c r="H15" s="41">
        <v>8</v>
      </c>
      <c r="I15" s="42">
        <v>9</v>
      </c>
      <c r="J15" s="42">
        <v>3</v>
      </c>
      <c r="K15" s="45">
        <v>3</v>
      </c>
      <c r="L15" s="44">
        <f t="shared" si="2"/>
        <v>23</v>
      </c>
      <c r="M15" s="41">
        <v>17</v>
      </c>
      <c r="N15" s="42">
        <v>1</v>
      </c>
      <c r="O15" s="42">
        <v>2</v>
      </c>
      <c r="P15" s="45">
        <v>4</v>
      </c>
      <c r="Q15" s="44">
        <f t="shared" si="3"/>
        <v>24</v>
      </c>
    </row>
    <row r="16" spans="2:17" ht="20.5" customHeight="1" thickBot="1" x14ac:dyDescent="0.35">
      <c r="B16" s="87" t="s">
        <v>161</v>
      </c>
      <c r="C16" s="84">
        <f t="shared" si="4"/>
        <v>2</v>
      </c>
      <c r="D16" s="85">
        <f t="shared" si="4"/>
        <v>5</v>
      </c>
      <c r="E16" s="85">
        <f t="shared" si="4"/>
        <v>3</v>
      </c>
      <c r="F16" s="43">
        <f t="shared" si="4"/>
        <v>3</v>
      </c>
      <c r="G16" s="86">
        <f t="shared" si="1"/>
        <v>13</v>
      </c>
      <c r="H16" s="41">
        <v>2</v>
      </c>
      <c r="I16" s="42">
        <v>4</v>
      </c>
      <c r="J16" s="42">
        <v>3</v>
      </c>
      <c r="K16" s="45">
        <v>2</v>
      </c>
      <c r="L16" s="44">
        <f t="shared" si="2"/>
        <v>11</v>
      </c>
      <c r="M16" s="41">
        <v>0</v>
      </c>
      <c r="N16" s="42">
        <v>1</v>
      </c>
      <c r="O16" s="42"/>
      <c r="P16" s="45">
        <v>1</v>
      </c>
      <c r="Q16" s="44">
        <f t="shared" si="3"/>
        <v>2</v>
      </c>
    </row>
    <row r="17" spans="2:17" ht="20.5" customHeight="1" thickBot="1" x14ac:dyDescent="0.35">
      <c r="B17" s="83" t="s">
        <v>162</v>
      </c>
      <c r="C17" s="84">
        <f t="shared" si="4"/>
        <v>1</v>
      </c>
      <c r="D17" s="85">
        <f t="shared" si="4"/>
        <v>3</v>
      </c>
      <c r="E17" s="85">
        <f t="shared" si="4"/>
        <v>0</v>
      </c>
      <c r="F17" s="43"/>
      <c r="G17" s="86">
        <f t="shared" si="1"/>
        <v>4</v>
      </c>
      <c r="H17" s="41">
        <v>1</v>
      </c>
      <c r="I17" s="42">
        <v>3</v>
      </c>
      <c r="J17" s="42"/>
      <c r="K17" s="45"/>
      <c r="L17" s="44">
        <f t="shared" si="2"/>
        <v>4</v>
      </c>
      <c r="M17" s="41">
        <v>0</v>
      </c>
      <c r="N17" s="42">
        <v>0</v>
      </c>
      <c r="O17" s="42"/>
      <c r="P17" s="45"/>
      <c r="Q17" s="44">
        <f t="shared" si="3"/>
        <v>0</v>
      </c>
    </row>
    <row r="18" spans="2:17" ht="20.5" customHeight="1" thickBot="1" x14ac:dyDescent="0.35">
      <c r="B18" s="87" t="s">
        <v>163</v>
      </c>
      <c r="C18" s="84">
        <f>H18+M18</f>
        <v>1</v>
      </c>
      <c r="D18" s="85">
        <f>I18+N18</f>
        <v>2</v>
      </c>
      <c r="E18" s="85">
        <f>J18+O18</f>
        <v>0</v>
      </c>
      <c r="F18" s="43"/>
      <c r="G18" s="86">
        <f t="shared" si="1"/>
        <v>3</v>
      </c>
      <c r="H18" s="41"/>
      <c r="I18" s="42">
        <v>2</v>
      </c>
      <c r="J18" s="42"/>
      <c r="K18" s="45"/>
      <c r="L18" s="44">
        <f t="shared" si="2"/>
        <v>2</v>
      </c>
      <c r="M18" s="41">
        <v>1</v>
      </c>
      <c r="N18" s="42">
        <v>0</v>
      </c>
      <c r="O18" s="42"/>
      <c r="P18" s="45"/>
      <c r="Q18" s="44">
        <f t="shared" si="3"/>
        <v>1</v>
      </c>
    </row>
    <row r="19" spans="2:17" ht="20.5" customHeight="1" thickBot="1" x14ac:dyDescent="0.35">
      <c r="B19" s="83" t="s">
        <v>164</v>
      </c>
      <c r="C19" s="84"/>
      <c r="D19" s="85">
        <f>I19+N19</f>
        <v>1</v>
      </c>
      <c r="E19" s="85">
        <f>J19+O19</f>
        <v>0</v>
      </c>
      <c r="F19" s="43"/>
      <c r="G19" s="86">
        <f t="shared" si="1"/>
        <v>1</v>
      </c>
      <c r="H19" s="41"/>
      <c r="I19" s="42"/>
      <c r="J19" s="42"/>
      <c r="K19" s="45"/>
      <c r="L19" s="44">
        <f t="shared" si="2"/>
        <v>0</v>
      </c>
      <c r="M19" s="41"/>
      <c r="N19" s="42">
        <v>1</v>
      </c>
      <c r="O19" s="42"/>
      <c r="P19" s="45"/>
      <c r="Q19" s="44">
        <f t="shared" si="3"/>
        <v>1</v>
      </c>
    </row>
    <row r="20" spans="2:17" ht="20.5" customHeight="1" thickBot="1" x14ac:dyDescent="0.35">
      <c r="B20" s="75" t="s">
        <v>165</v>
      </c>
      <c r="C20" s="35"/>
      <c r="D20" s="36"/>
      <c r="E20" s="36"/>
      <c r="F20" s="77"/>
      <c r="G20" s="78"/>
      <c r="H20" s="88"/>
      <c r="I20" s="89"/>
      <c r="J20" s="89"/>
      <c r="K20" s="43"/>
      <c r="L20" s="90"/>
      <c r="M20" s="88"/>
      <c r="N20" s="89"/>
      <c r="O20" s="89"/>
      <c r="P20" s="43"/>
      <c r="Q20" s="90"/>
    </row>
    <row r="21" spans="2:17" ht="20.5" customHeight="1" thickBot="1" x14ac:dyDescent="0.35">
      <c r="B21" s="83" t="s">
        <v>166</v>
      </c>
      <c r="C21" s="84">
        <f t="shared" ref="C21:F24" si="5">H21+M21</f>
        <v>9</v>
      </c>
      <c r="D21" s="85">
        <f t="shared" si="5"/>
        <v>12</v>
      </c>
      <c r="E21" s="85">
        <f t="shared" si="5"/>
        <v>5</v>
      </c>
      <c r="F21" s="43">
        <f t="shared" si="5"/>
        <v>6</v>
      </c>
      <c r="G21" s="86">
        <f>SUM(C21:F21)</f>
        <v>32</v>
      </c>
      <c r="H21" s="41">
        <v>9</v>
      </c>
      <c r="I21" s="42">
        <v>9</v>
      </c>
      <c r="J21" s="42">
        <v>3</v>
      </c>
      <c r="K21" s="45">
        <v>4</v>
      </c>
      <c r="L21" s="44">
        <f>SUM(H21:K21)</f>
        <v>25</v>
      </c>
      <c r="M21" s="41">
        <v>0</v>
      </c>
      <c r="N21" s="42">
        <v>3</v>
      </c>
      <c r="O21" s="42">
        <v>2</v>
      </c>
      <c r="P21" s="45">
        <v>2</v>
      </c>
      <c r="Q21" s="44">
        <f>SUM(M21:P21)</f>
        <v>7</v>
      </c>
    </row>
    <row r="22" spans="2:17" ht="20.5" customHeight="1" thickBot="1" x14ac:dyDescent="0.35">
      <c r="B22" s="87" t="s">
        <v>167</v>
      </c>
      <c r="C22" s="84">
        <f t="shared" si="5"/>
        <v>8</v>
      </c>
      <c r="D22" s="85">
        <f t="shared" si="5"/>
        <v>2</v>
      </c>
      <c r="E22" s="85">
        <f t="shared" si="5"/>
        <v>0</v>
      </c>
      <c r="F22" s="43"/>
      <c r="G22" s="86">
        <f>SUM(C22:F22)</f>
        <v>10</v>
      </c>
      <c r="H22" s="41">
        <v>1</v>
      </c>
      <c r="I22" s="42">
        <v>2</v>
      </c>
      <c r="J22" s="42"/>
      <c r="K22" s="45"/>
      <c r="L22" s="44">
        <f>SUM(H22:K22)</f>
        <v>3</v>
      </c>
      <c r="M22" s="41">
        <v>7</v>
      </c>
      <c r="N22" s="42"/>
      <c r="O22" s="42"/>
      <c r="P22" s="45"/>
      <c r="Q22" s="44">
        <f>SUM(M22:P22)</f>
        <v>7</v>
      </c>
    </row>
    <row r="23" spans="2:17" ht="20.5" customHeight="1" thickBot="1" x14ac:dyDescent="0.35">
      <c r="B23" s="83" t="s">
        <v>168</v>
      </c>
      <c r="C23" s="84">
        <f t="shared" si="5"/>
        <v>8</v>
      </c>
      <c r="D23" s="85">
        <f t="shared" si="5"/>
        <v>2</v>
      </c>
      <c r="E23" s="85">
        <f t="shared" si="5"/>
        <v>1</v>
      </c>
      <c r="F23" s="43">
        <f t="shared" si="5"/>
        <v>3</v>
      </c>
      <c r="G23" s="86">
        <f>SUM(C23:F23)</f>
        <v>14</v>
      </c>
      <c r="H23" s="41">
        <v>1</v>
      </c>
      <c r="I23" s="42">
        <v>2</v>
      </c>
      <c r="J23" s="42">
        <v>1</v>
      </c>
      <c r="K23" s="45">
        <v>1</v>
      </c>
      <c r="L23" s="44">
        <f>SUM(H23:K23)</f>
        <v>5</v>
      </c>
      <c r="M23" s="41">
        <v>7</v>
      </c>
      <c r="N23" s="42"/>
      <c r="O23" s="42"/>
      <c r="P23" s="45">
        <v>2</v>
      </c>
      <c r="Q23" s="44">
        <f>SUM(M23:P23)</f>
        <v>9</v>
      </c>
    </row>
    <row r="24" spans="2:17" ht="20.5" customHeight="1" thickBot="1" x14ac:dyDescent="0.35">
      <c r="B24" s="87" t="s">
        <v>169</v>
      </c>
      <c r="C24" s="84">
        <f t="shared" si="5"/>
        <v>1</v>
      </c>
      <c r="D24" s="85">
        <f t="shared" si="5"/>
        <v>4</v>
      </c>
      <c r="E24" s="85">
        <f t="shared" si="5"/>
        <v>1</v>
      </c>
      <c r="F24" s="43"/>
      <c r="G24" s="86">
        <f>SUM(C24:F24)</f>
        <v>6</v>
      </c>
      <c r="H24" s="41"/>
      <c r="I24" s="42">
        <v>4</v>
      </c>
      <c r="J24" s="42">
        <v>1</v>
      </c>
      <c r="K24" s="45"/>
      <c r="L24" s="44">
        <f>SUM(H24:K24)</f>
        <v>5</v>
      </c>
      <c r="M24" s="41">
        <v>1</v>
      </c>
      <c r="N24" s="42"/>
      <c r="O24" s="42"/>
      <c r="P24" s="45"/>
      <c r="Q24" s="44">
        <f>SUM(M24:P24)</f>
        <v>1</v>
      </c>
    </row>
    <row r="25" spans="2:17" ht="20.5" customHeight="1" thickBot="1" x14ac:dyDescent="0.35">
      <c r="B25" s="87" t="s">
        <v>170</v>
      </c>
      <c r="C25" s="84"/>
      <c r="D25" s="85"/>
      <c r="E25" s="85"/>
      <c r="F25" s="43">
        <f>K25+P25</f>
        <v>1</v>
      </c>
      <c r="G25" s="86"/>
      <c r="H25" s="41"/>
      <c r="I25" s="42"/>
      <c r="J25" s="42"/>
      <c r="K25" s="45"/>
      <c r="L25" s="44"/>
      <c r="M25" s="41"/>
      <c r="N25" s="42"/>
      <c r="O25" s="42"/>
      <c r="P25" s="45">
        <v>1</v>
      </c>
      <c r="Q25" s="44"/>
    </row>
    <row r="26" spans="2:17" ht="20.5" customHeight="1" thickBot="1" x14ac:dyDescent="0.35">
      <c r="B26" s="52" t="s">
        <v>171</v>
      </c>
      <c r="C26" s="84"/>
      <c r="D26" s="85">
        <f>I26+N26</f>
        <v>1</v>
      </c>
      <c r="E26" s="85">
        <f>J26+O26</f>
        <v>0</v>
      </c>
      <c r="F26" s="43"/>
      <c r="G26" s="86">
        <f>SUM(C26:F26)</f>
        <v>1</v>
      </c>
      <c r="H26" s="41"/>
      <c r="I26" s="42">
        <v>1</v>
      </c>
      <c r="J26" s="42"/>
      <c r="K26" s="45"/>
      <c r="L26" s="44">
        <f>SUM(H26:K26)</f>
        <v>1</v>
      </c>
      <c r="M26" s="41"/>
      <c r="N26" s="42"/>
      <c r="O26" s="42"/>
      <c r="P26" s="45"/>
      <c r="Q26" s="44">
        <f>SUM(M26:P26)</f>
        <v>0</v>
      </c>
    </row>
    <row r="27" spans="2:17" ht="20.5" customHeight="1" thickBot="1" x14ac:dyDescent="0.35">
      <c r="B27" s="52" t="s">
        <v>172</v>
      </c>
      <c r="C27" s="84">
        <f>H27+M27</f>
        <v>1</v>
      </c>
      <c r="D27" s="85"/>
      <c r="E27" s="85"/>
      <c r="F27" s="43"/>
      <c r="G27" s="86">
        <f>SUM(C27:F27)</f>
        <v>1</v>
      </c>
      <c r="H27" s="41"/>
      <c r="I27" s="42"/>
      <c r="J27" s="42"/>
      <c r="K27" s="45"/>
      <c r="L27" s="44">
        <f>SUM(H27:K27)</f>
        <v>0</v>
      </c>
      <c r="M27" s="41">
        <v>1</v>
      </c>
      <c r="N27" s="42"/>
      <c r="O27" s="42"/>
      <c r="P27" s="45"/>
      <c r="Q27" s="44">
        <f>SUM(M27:P27)</f>
        <v>1</v>
      </c>
    </row>
    <row r="28" spans="2:17" ht="37.5" customHeight="1" thickBot="1" x14ac:dyDescent="0.35">
      <c r="B28" s="52" t="s">
        <v>173</v>
      </c>
      <c r="C28" s="91">
        <f>H28+M28</f>
        <v>2</v>
      </c>
      <c r="D28" s="92"/>
      <c r="E28" s="92"/>
      <c r="F28" s="93"/>
      <c r="G28" s="94">
        <f>SUM(C28:F28)</f>
        <v>2</v>
      </c>
      <c r="H28" s="95"/>
      <c r="I28" s="96"/>
      <c r="J28" s="96">
        <v>1</v>
      </c>
      <c r="K28" s="97"/>
      <c r="L28" s="98">
        <f>SUM(H28:K28)</f>
        <v>1</v>
      </c>
      <c r="M28" s="95">
        <v>2</v>
      </c>
      <c r="N28" s="96"/>
      <c r="O28" s="96"/>
      <c r="P28" s="99"/>
      <c r="Q28" s="98">
        <f>SUM(M28:P28)</f>
        <v>2</v>
      </c>
    </row>
  </sheetData>
  <sheetProtection algorithmName="SHA-512" hashValue="1Y/Yecsa66zCzBnl7Js5zfCcdV7KHnBJcCCKnM3Vd5lHPveTjRe0EitnzCkzuhURgU1N8QtWTMxO3d6ZyZkhuQ==" saltValue="lZ2IRp7B+YwEKkkyJsa9Hg==" spinCount="100000" sheet="1" objects="1" scenarios="1"/>
  <mergeCells count="4">
    <mergeCell ref="B3:Q4"/>
    <mergeCell ref="C5:G5"/>
    <mergeCell ref="H5:L5"/>
    <mergeCell ref="M5:Q5"/>
  </mergeCells>
  <printOptions horizontalCentered="1"/>
  <pageMargins left="0.23622047244094491" right="0.23622047244094491" top="0.15748031496062992" bottom="0.15748031496062992" header="0" footer="0.11811023622047245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Liste colorations PACA</vt:lpstr>
      <vt:lpstr>Statistiques</vt:lpstr>
      <vt:lpstr>'Liste colorations PACA'!Impression_des_titres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Mireille</dc:creator>
  <cp:lastModifiedBy>Lopez Mireille</cp:lastModifiedBy>
  <cp:lastPrinted>2025-12-15T18:39:32Z</cp:lastPrinted>
  <dcterms:created xsi:type="dcterms:W3CDTF">2025-02-27T14:32:27Z</dcterms:created>
  <dcterms:modified xsi:type="dcterms:W3CDTF">2026-06-29T13:06:36Z</dcterms:modified>
</cp:coreProperties>
</file>